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5" windowWidth="14625" windowHeight="9225" tabRatio="721" activeTab="2"/>
  </bookViews>
  <sheets>
    <sheet name="60-70CM" sheetId="2" r:id="rId1"/>
    <sheet name="80-90CM" sheetId="9" r:id="rId2"/>
    <sheet name="100-110CM" sheetId="7" r:id="rId3"/>
    <sheet name="B1" sheetId="10" r:id="rId4"/>
    <sheet name="B2" sheetId="11" r:id="rId5"/>
    <sheet name="Preliminary" sheetId="12" r:id="rId6"/>
  </sheets>
  <calcPr calcId="125725"/>
</workbook>
</file>

<file path=xl/calcChain.xml><?xml version="1.0" encoding="utf-8"?>
<calcChain xmlns="http://schemas.openxmlformats.org/spreadsheetml/2006/main">
  <c r="H7" i="9"/>
  <c r="H6"/>
  <c r="H10"/>
  <c r="H8"/>
  <c r="H4"/>
  <c r="H3"/>
  <c r="H9"/>
  <c r="H5"/>
  <c r="H13" i="2"/>
  <c r="H5"/>
  <c r="H8"/>
  <c r="H9"/>
  <c r="H4"/>
  <c r="H3"/>
  <c r="H6"/>
  <c r="H11"/>
  <c r="H7"/>
  <c r="H12"/>
  <c r="H10"/>
  <c r="G7" i="12"/>
  <c r="H7" s="1"/>
  <c r="G10"/>
  <c r="H10" s="1"/>
  <c r="G11"/>
  <c r="H11" s="1"/>
  <c r="G13"/>
  <c r="H13" s="1"/>
  <c r="G5"/>
  <c r="H5" s="1"/>
  <c r="G9"/>
  <c r="H9" s="1"/>
  <c r="G8"/>
  <c r="H8" s="1"/>
  <c r="G12"/>
  <c r="H12" s="1"/>
  <c r="G10" i="11"/>
  <c r="H10" s="1"/>
  <c r="G6"/>
  <c r="H6" s="1"/>
  <c r="G13"/>
  <c r="H13" s="1"/>
  <c r="G11"/>
  <c r="H11" s="1"/>
  <c r="G5"/>
  <c r="H5" s="1"/>
  <c r="G12"/>
  <c r="H12" s="1"/>
  <c r="G7"/>
  <c r="H7" s="1"/>
  <c r="G9"/>
  <c r="H9" s="1"/>
  <c r="G14"/>
  <c r="H14" s="1"/>
  <c r="G8"/>
  <c r="H8" s="1"/>
  <c r="G13" i="10"/>
  <c r="H13" s="1"/>
  <c r="G9"/>
  <c r="H9" s="1"/>
  <c r="G12"/>
  <c r="H12" s="1"/>
  <c r="G6"/>
  <c r="H6" s="1"/>
  <c r="G15"/>
  <c r="H15" s="1"/>
  <c r="G10"/>
  <c r="H10" s="1"/>
  <c r="G8"/>
  <c r="H8" s="1"/>
  <c r="G14"/>
  <c r="H14" s="1"/>
  <c r="G7"/>
  <c r="H7" s="1"/>
  <c r="G11"/>
  <c r="H11" s="1"/>
  <c r="G5"/>
  <c r="H5" s="1"/>
  <c r="G6" i="12" l="1"/>
  <c r="H6" s="1"/>
</calcChain>
</file>

<file path=xl/sharedStrings.xml><?xml version="1.0" encoding="utf-8"?>
<sst xmlns="http://schemas.openxmlformats.org/spreadsheetml/2006/main" count="247" uniqueCount="119">
  <si>
    <t>順序</t>
    <phoneticPr fontId="2" type="noConversion"/>
  </si>
  <si>
    <t>姓名</t>
    <phoneticPr fontId="2" type="noConversion"/>
  </si>
  <si>
    <t>馬名</t>
    <phoneticPr fontId="2" type="noConversion"/>
  </si>
  <si>
    <t>所用時間</t>
    <phoneticPr fontId="2" type="noConversion"/>
  </si>
  <si>
    <t>名次</t>
    <phoneticPr fontId="2" type="noConversion"/>
  </si>
  <si>
    <t>代表單位</t>
    <phoneticPr fontId="2" type="noConversion"/>
  </si>
  <si>
    <t>時間罰分</t>
    <phoneticPr fontId="2" type="noConversion"/>
  </si>
  <si>
    <t>障礙罰分</t>
    <phoneticPr fontId="2" type="noConversion"/>
  </si>
  <si>
    <t>總罰分</t>
    <phoneticPr fontId="2" type="noConversion"/>
  </si>
  <si>
    <t xml:space="preserve">裁判簽名:                   </t>
    <phoneticPr fontId="2" type="noConversion"/>
  </si>
  <si>
    <t>B1級</t>
    <phoneticPr fontId="2" type="noConversion"/>
  </si>
  <si>
    <t>選手姓名</t>
  </si>
  <si>
    <t>馬名</t>
  </si>
  <si>
    <t>代表單位</t>
  </si>
  <si>
    <t>C</t>
    <phoneticPr fontId="2" type="noConversion"/>
  </si>
  <si>
    <t>總分</t>
    <phoneticPr fontId="2" type="noConversion"/>
  </si>
  <si>
    <t>百分比</t>
    <phoneticPr fontId="2" type="noConversion"/>
  </si>
  <si>
    <t>名次</t>
    <phoneticPr fontId="2" type="noConversion"/>
  </si>
  <si>
    <t>順序</t>
    <phoneticPr fontId="2" type="noConversion"/>
  </si>
  <si>
    <t>B2級</t>
    <phoneticPr fontId="2" type="noConversion"/>
  </si>
  <si>
    <t xml:space="preserve"> Preliminary級</t>
    <phoneticPr fontId="2" type="noConversion"/>
  </si>
  <si>
    <t>B</t>
    <phoneticPr fontId="2" type="noConversion"/>
  </si>
  <si>
    <t xml:space="preserve"> </t>
    <phoneticPr fontId="2" type="noConversion"/>
  </si>
  <si>
    <t>順序</t>
    <phoneticPr fontId="2" type="noConversion"/>
  </si>
  <si>
    <t>姓名</t>
    <phoneticPr fontId="2" type="noConversion"/>
  </si>
  <si>
    <t>馬名</t>
    <phoneticPr fontId="2" type="noConversion"/>
  </si>
  <si>
    <t>代表單位</t>
    <phoneticPr fontId="2" type="noConversion"/>
  </si>
  <si>
    <t>所用時間</t>
    <phoneticPr fontId="2" type="noConversion"/>
  </si>
  <si>
    <t>時間罰分</t>
    <phoneticPr fontId="2" type="noConversion"/>
  </si>
  <si>
    <t>障礙罰分</t>
    <phoneticPr fontId="2" type="noConversion"/>
  </si>
  <si>
    <t>總罰分</t>
    <phoneticPr fontId="2" type="noConversion"/>
  </si>
  <si>
    <t>名次</t>
    <phoneticPr fontId="2" type="noConversion"/>
  </si>
  <si>
    <t xml:space="preserve">裁判簽名:                   </t>
    <phoneticPr fontId="2" type="noConversion"/>
  </si>
  <si>
    <t>Jump Off時間</t>
    <phoneticPr fontId="2" type="noConversion"/>
  </si>
  <si>
    <r>
      <t xml:space="preserve">第四屆全國大專盃馬術錦標賽 地點:山海觀馬術俱樂部 60-70CM級    </t>
    </r>
    <r>
      <rPr>
        <sz val="10"/>
        <rFont val="標楷體"/>
        <family val="4"/>
        <charset val="136"/>
      </rPr>
      <t>103.05.10</t>
    </r>
    <phoneticPr fontId="2" type="noConversion"/>
  </si>
  <si>
    <r>
      <t xml:space="preserve">第四屆全國大專盃馬術錦標賽 地點:山海觀馬術俱樂部 80-90CM級    </t>
    </r>
    <r>
      <rPr>
        <sz val="10"/>
        <rFont val="標楷體"/>
        <family val="4"/>
        <charset val="136"/>
      </rPr>
      <t>103.05.10</t>
    </r>
    <phoneticPr fontId="2" type="noConversion"/>
  </si>
  <si>
    <r>
      <t xml:space="preserve">第四屆全國大專盃馬術錦標賽 地點:山海觀馬術俱樂部 100-110CM級   </t>
    </r>
    <r>
      <rPr>
        <sz val="10"/>
        <rFont val="標楷體"/>
        <family val="4"/>
        <charset val="136"/>
      </rPr>
      <t>103.05.10</t>
    </r>
    <phoneticPr fontId="2" type="noConversion"/>
  </si>
  <si>
    <t>2014.05.10</t>
    <phoneticPr fontId="2" type="noConversion"/>
  </si>
  <si>
    <t>許君維</t>
    <phoneticPr fontId="2" type="noConversion"/>
  </si>
  <si>
    <t>Over Time</t>
    <phoneticPr fontId="2" type="noConversion"/>
  </si>
  <si>
    <t>淡江大學</t>
    <phoneticPr fontId="2" type="noConversion"/>
  </si>
  <si>
    <t>張雲騰</t>
    <phoneticPr fontId="2" type="noConversion"/>
  </si>
  <si>
    <t>Player</t>
    <phoneticPr fontId="2" type="noConversion"/>
  </si>
  <si>
    <t>李育嘉</t>
    <phoneticPr fontId="2" type="noConversion"/>
  </si>
  <si>
    <t>聖約翰科技大學</t>
    <phoneticPr fontId="2" type="noConversion"/>
  </si>
  <si>
    <t>江佾澈</t>
    <phoneticPr fontId="2" type="noConversion"/>
  </si>
  <si>
    <t>白蘭地</t>
    <phoneticPr fontId="2" type="noConversion"/>
  </si>
  <si>
    <t>國立清華大學</t>
    <phoneticPr fontId="2" type="noConversion"/>
  </si>
  <si>
    <t>謝雨彤</t>
    <phoneticPr fontId="2" type="noConversion"/>
  </si>
  <si>
    <t>黑寶</t>
    <phoneticPr fontId="2" type="noConversion"/>
  </si>
  <si>
    <t>國立新竹教育大學</t>
    <phoneticPr fontId="2" type="noConversion"/>
  </si>
  <si>
    <t>許愿</t>
    <phoneticPr fontId="2" type="noConversion"/>
  </si>
  <si>
    <t>海馬</t>
    <phoneticPr fontId="2" type="noConversion"/>
  </si>
  <si>
    <t>林奕廷</t>
    <phoneticPr fontId="2" type="noConversion"/>
  </si>
  <si>
    <t>國立交通大學</t>
    <phoneticPr fontId="2" type="noConversion"/>
  </si>
  <si>
    <t>陳玟瑜</t>
    <phoneticPr fontId="2" type="noConversion"/>
  </si>
  <si>
    <t>陳佩瑄</t>
    <phoneticPr fontId="2" type="noConversion"/>
  </si>
  <si>
    <t>郭力誠</t>
    <phoneticPr fontId="2" type="noConversion"/>
  </si>
  <si>
    <t>蘇郁婷</t>
    <phoneticPr fontId="2" type="noConversion"/>
  </si>
  <si>
    <t>龔靖婷</t>
    <phoneticPr fontId="2" type="noConversion"/>
  </si>
  <si>
    <t>柯君潔</t>
    <phoneticPr fontId="2" type="noConversion"/>
  </si>
  <si>
    <t>寶寶</t>
    <phoneticPr fontId="2" type="noConversion"/>
  </si>
  <si>
    <t>楊振玄</t>
    <phoneticPr fontId="2" type="noConversion"/>
  </si>
  <si>
    <t>黃君緯</t>
    <phoneticPr fontId="2" type="noConversion"/>
  </si>
  <si>
    <t>Bellevieuw</t>
    <phoneticPr fontId="2" type="noConversion"/>
  </si>
  <si>
    <t>姜禮帆</t>
    <phoneticPr fontId="2" type="noConversion"/>
  </si>
  <si>
    <t>謝竺君</t>
    <phoneticPr fontId="2" type="noConversion"/>
  </si>
  <si>
    <t>Mofei</t>
    <phoneticPr fontId="2" type="noConversion"/>
  </si>
  <si>
    <t>鄭世同</t>
    <phoneticPr fontId="2" type="noConversion"/>
  </si>
  <si>
    <t>張晏寧</t>
    <phoneticPr fontId="2" type="noConversion"/>
  </si>
  <si>
    <t>王乃玉</t>
    <phoneticPr fontId="2" type="noConversion"/>
  </si>
  <si>
    <t>納豆</t>
    <phoneticPr fontId="2" type="noConversion"/>
  </si>
  <si>
    <t>黃于珊</t>
    <phoneticPr fontId="2" type="noConversion"/>
  </si>
  <si>
    <t>龍華科技大學</t>
    <phoneticPr fontId="2" type="noConversion"/>
  </si>
  <si>
    <t>大葉大學</t>
    <phoneticPr fontId="2" type="noConversion"/>
  </si>
  <si>
    <t>曾采文</t>
    <phoneticPr fontId="2" type="noConversion"/>
  </si>
  <si>
    <t>李浩綸</t>
    <phoneticPr fontId="2" type="noConversion"/>
  </si>
  <si>
    <t>Bavarian</t>
    <phoneticPr fontId="2" type="noConversion"/>
  </si>
  <si>
    <t>林其吟</t>
    <phoneticPr fontId="2" type="noConversion"/>
  </si>
  <si>
    <t>Da Vinci</t>
    <phoneticPr fontId="2" type="noConversion"/>
  </si>
  <si>
    <t>開南大學</t>
    <phoneticPr fontId="2" type="noConversion"/>
  </si>
  <si>
    <t>黃凱俊</t>
    <phoneticPr fontId="2" type="noConversion"/>
  </si>
  <si>
    <t>洪維玫</t>
    <phoneticPr fontId="2" type="noConversion"/>
  </si>
  <si>
    <t>中華大學</t>
    <phoneticPr fontId="2" type="noConversion"/>
  </si>
  <si>
    <t>吳采陵</t>
    <phoneticPr fontId="2" type="noConversion"/>
  </si>
  <si>
    <t>林昀</t>
    <phoneticPr fontId="2" type="noConversion"/>
  </si>
  <si>
    <t>Ricardo</t>
    <phoneticPr fontId="2" type="noConversion"/>
  </si>
  <si>
    <t>銘傳大學</t>
    <phoneticPr fontId="2" type="noConversion"/>
  </si>
  <si>
    <t>黃金飛鷹</t>
    <phoneticPr fontId="2" type="noConversion"/>
  </si>
  <si>
    <t>Mack</t>
    <phoneticPr fontId="2" type="noConversion"/>
  </si>
  <si>
    <t>范揚浩</t>
    <phoneticPr fontId="2" type="noConversion"/>
  </si>
  <si>
    <t>Morning Star</t>
    <phoneticPr fontId="2" type="noConversion"/>
  </si>
  <si>
    <t>國立臺灣體育運動大學</t>
    <phoneticPr fontId="2" type="noConversion"/>
  </si>
  <si>
    <t>馬佩群</t>
    <phoneticPr fontId="2" type="noConversion"/>
  </si>
  <si>
    <t>Kiki</t>
    <phoneticPr fontId="2" type="noConversion"/>
  </si>
  <si>
    <t>國立屏東科技大學</t>
    <phoneticPr fontId="2" type="noConversion"/>
  </si>
  <si>
    <t>許婉倫</t>
    <phoneticPr fontId="2" type="noConversion"/>
  </si>
  <si>
    <t>Hermas</t>
    <phoneticPr fontId="2" type="noConversion"/>
  </si>
  <si>
    <t>翁兆一</t>
    <phoneticPr fontId="2" type="noConversion"/>
  </si>
  <si>
    <t>Jack</t>
    <phoneticPr fontId="2" type="noConversion"/>
  </si>
  <si>
    <t>國立臺北護理健康大學</t>
    <phoneticPr fontId="2" type="noConversion"/>
  </si>
  <si>
    <t>美樂</t>
    <phoneticPr fontId="2" type="noConversion"/>
  </si>
  <si>
    <t>高芷涵</t>
    <phoneticPr fontId="2" type="noConversion"/>
  </si>
  <si>
    <t>傑尼斯</t>
    <phoneticPr fontId="2" type="noConversion"/>
  </si>
  <si>
    <t>國立臺北大學</t>
    <phoneticPr fontId="2" type="noConversion"/>
  </si>
  <si>
    <t>Acer</t>
    <phoneticPr fontId="2" type="noConversion"/>
  </si>
  <si>
    <t>Libaros</t>
    <phoneticPr fontId="2" type="noConversion"/>
  </si>
  <si>
    <t>蔡昀達</t>
    <phoneticPr fontId="2" type="noConversion"/>
  </si>
  <si>
    <t>Venus</t>
    <phoneticPr fontId="2" type="noConversion"/>
  </si>
  <si>
    <t>真理大學</t>
    <phoneticPr fontId="2" type="noConversion"/>
  </si>
  <si>
    <t>陳芃辰</t>
    <phoneticPr fontId="2" type="noConversion"/>
  </si>
  <si>
    <t>布魯登斯</t>
    <phoneticPr fontId="2" type="noConversion"/>
  </si>
  <si>
    <t>臺北城市科技大學</t>
    <phoneticPr fontId="2" type="noConversion"/>
  </si>
  <si>
    <t>盧亭瑄</t>
    <phoneticPr fontId="2" type="noConversion"/>
  </si>
  <si>
    <t>Valian</t>
    <phoneticPr fontId="2" type="noConversion"/>
  </si>
  <si>
    <t>國立臺北教育大學</t>
    <phoneticPr fontId="2" type="noConversion"/>
  </si>
  <si>
    <t>E</t>
    <phoneticPr fontId="2" type="noConversion"/>
  </si>
  <si>
    <t>E</t>
    <phoneticPr fontId="2" type="noConversion"/>
  </si>
  <si>
    <t>Jump Off總罰分</t>
    <phoneticPr fontId="2" type="noConversion"/>
  </si>
</sst>
</file>

<file path=xl/styles.xml><?xml version="1.0" encoding="utf-8"?>
<styleSheet xmlns="http://schemas.openxmlformats.org/spreadsheetml/2006/main">
  <fonts count="23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5"/>
      <name val="新造新ＰＯＰ體"/>
      <family val="3"/>
      <charset val="136"/>
    </font>
    <font>
      <sz val="15"/>
      <name val="新細明體"/>
      <family val="1"/>
      <charset val="136"/>
    </font>
    <font>
      <b/>
      <sz val="16"/>
      <name val="標楷體"/>
      <family val="4"/>
      <charset val="136"/>
    </font>
    <font>
      <u/>
      <sz val="14"/>
      <name val="標楷體"/>
      <family val="4"/>
      <charset val="136"/>
    </font>
    <font>
      <b/>
      <u/>
      <sz val="16"/>
      <name val="標楷體"/>
      <family val="4"/>
      <charset val="136"/>
    </font>
    <font>
      <b/>
      <sz val="20"/>
      <name val="標楷體"/>
      <family val="4"/>
      <charset val="136"/>
    </font>
    <font>
      <sz val="12"/>
      <color indexed="8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2"/>
      <color indexed="8"/>
      <name val="標楷體"/>
      <family val="4"/>
      <charset val="136"/>
    </font>
    <font>
      <b/>
      <sz val="16"/>
      <color indexed="8"/>
      <name val="標楷體"/>
      <family val="4"/>
      <charset val="136"/>
    </font>
    <font>
      <b/>
      <sz val="12"/>
      <name val="標楷體"/>
      <family val="4"/>
      <charset val="136"/>
    </font>
    <font>
      <sz val="15"/>
      <name val="標楷體"/>
      <family val="4"/>
      <charset val="136"/>
    </font>
    <font>
      <sz val="15"/>
      <color indexed="8"/>
      <name val="標楷體"/>
      <family val="4"/>
      <charset val="136"/>
    </font>
    <font>
      <sz val="10"/>
      <name val="標楷體"/>
      <family val="4"/>
      <charset val="136"/>
    </font>
    <font>
      <sz val="16"/>
      <name val="標楷體"/>
      <family val="4"/>
      <charset val="136"/>
    </font>
    <font>
      <sz val="16"/>
      <name val="微軟正黑體"/>
      <family val="2"/>
      <charset val="136"/>
    </font>
    <font>
      <b/>
      <sz val="14"/>
      <name val="標楷體"/>
      <family val="4"/>
      <charset val="136"/>
    </font>
    <font>
      <b/>
      <sz val="14"/>
      <name val="微軟正黑體"/>
      <family val="2"/>
      <charset val="136"/>
    </font>
    <font>
      <sz val="12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9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shrinkToFit="1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>
      <alignment vertical="center"/>
    </xf>
    <xf numFmtId="0" fontId="0" fillId="2" borderId="0" xfId="0" applyFont="1" applyFill="1" applyAlignment="1">
      <alignment vertical="center" shrinkToFit="1"/>
    </xf>
    <xf numFmtId="0" fontId="3" fillId="2" borderId="0" xfId="0" applyFont="1" applyFill="1">
      <alignment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 shrinkToFit="1"/>
    </xf>
    <xf numFmtId="0" fontId="8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12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 shrinkToFit="1"/>
    </xf>
    <xf numFmtId="0" fontId="10" fillId="2" borderId="0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10" fontId="16" fillId="2" borderId="1" xfId="2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4" fillId="2" borderId="0" xfId="0" applyFont="1" applyFill="1">
      <alignment vertical="center"/>
    </xf>
    <xf numFmtId="0" fontId="13" fillId="2" borderId="0" xfId="0" applyFont="1" applyFill="1" applyAlignment="1">
      <alignment horizontal="left"/>
    </xf>
    <xf numFmtId="0" fontId="15" fillId="2" borderId="1" xfId="0" applyFont="1" applyFill="1" applyBorder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 applyProtection="1">
      <alignment horizontal="center" vertical="center" wrapText="1"/>
      <protection locked="0"/>
    </xf>
    <xf numFmtId="0" fontId="18" fillId="2" borderId="1" xfId="0" applyFont="1" applyFill="1" applyBorder="1" applyAlignment="1" applyProtection="1">
      <alignment horizontal="center" wrapText="1"/>
      <protection locked="0"/>
    </xf>
    <xf numFmtId="0" fontId="20" fillId="2" borderId="1" xfId="0" applyFont="1" applyFill="1" applyBorder="1" applyAlignment="1" applyProtection="1">
      <alignment horizontal="center" vertical="center" shrinkToFit="1"/>
      <protection locked="0"/>
    </xf>
    <xf numFmtId="0" fontId="21" fillId="2" borderId="0" xfId="0" applyFont="1" applyFill="1" applyAlignment="1">
      <alignment vertical="center" shrinkToFit="1"/>
    </xf>
    <xf numFmtId="0" fontId="20" fillId="2" borderId="1" xfId="0" applyFont="1" applyFill="1" applyBorder="1" applyAlignment="1" applyProtection="1">
      <alignment horizontal="center" vertical="center"/>
      <protection locked="0"/>
    </xf>
    <xf numFmtId="0" fontId="20" fillId="2" borderId="0" xfId="0" applyFont="1" applyFill="1" applyAlignment="1">
      <alignment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10" fontId="13" fillId="2" borderId="1" xfId="2" applyNumberFormat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right"/>
    </xf>
  </cellXfs>
  <cellStyles count="3">
    <cellStyle name="一般" xfId="0" builtinId="0"/>
    <cellStyle name="一般 2" xfId="1"/>
    <cellStyle name="百分比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408215</xdr:colOff>
      <xdr:row>0</xdr:row>
      <xdr:rowOff>131444</xdr:rowOff>
    </xdr:from>
    <xdr:to>
      <xdr:col>7</xdr:col>
      <xdr:colOff>585107</xdr:colOff>
      <xdr:row>2</xdr:row>
      <xdr:rowOff>299357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38251" y="131444"/>
          <a:ext cx="7701642" cy="8890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zh-TW" altLang="en-US" sz="20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第四屆全國大專盃馬術錦標賽</a:t>
          </a:r>
          <a:endParaRPr lang="en-US" altLang="zh-TW" sz="2000" b="1" i="0" u="none" strike="noStrike" baseline="0">
            <a:solidFill>
              <a:srgbClr val="000000"/>
            </a:solidFill>
            <a:latin typeface="標楷體"/>
            <a:ea typeface="標楷體"/>
          </a:endParaRPr>
        </a:p>
        <a:p>
          <a:pPr algn="ctr" rtl="0">
            <a:defRPr sz="1000"/>
          </a:pPr>
          <a:r>
            <a:rPr lang="zh-TW" altLang="en-US" sz="20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地點：山海觀馬術俱樂部</a:t>
          </a:r>
        </a:p>
      </xdr:txBody>
    </xdr:sp>
    <xdr:clientData/>
  </xdr:twoCellAnchor>
  <xdr:twoCellAnchor>
    <xdr:from>
      <xdr:col>0</xdr:col>
      <xdr:colOff>228600</xdr:colOff>
      <xdr:row>0</xdr:row>
      <xdr:rowOff>152400</xdr:rowOff>
    </xdr:from>
    <xdr:to>
      <xdr:col>1</xdr:col>
      <xdr:colOff>152400</xdr:colOff>
      <xdr:row>2</xdr:row>
      <xdr:rowOff>133350</xdr:rowOff>
    </xdr:to>
    <xdr:pic>
      <xdr:nvPicPr>
        <xdr:cNvPr id="11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9925"/>
        <a:stretch>
          <a:fillRect/>
        </a:stretch>
      </xdr:blipFill>
      <xdr:spPr bwMode="auto">
        <a:xfrm>
          <a:off x="228600" y="152400"/>
          <a:ext cx="7524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809625</xdr:colOff>
      <xdr:row>0</xdr:row>
      <xdr:rowOff>107405</xdr:rowOff>
    </xdr:from>
    <xdr:to>
      <xdr:col>4</xdr:col>
      <xdr:colOff>506186</xdr:colOff>
      <xdr:row>2</xdr:row>
      <xdr:rowOff>136071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09625" y="107405"/>
          <a:ext cx="6010275" cy="7498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zh-TW" altLang="en-US" sz="16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第四屆全國大專盃馬術錦標賽</a:t>
          </a:r>
          <a:endParaRPr lang="en-US" altLang="zh-TW" sz="1600" b="1" i="0" u="none" strike="noStrike" baseline="0">
            <a:solidFill>
              <a:srgbClr val="000000"/>
            </a:solidFill>
            <a:latin typeface="標楷體"/>
            <a:ea typeface="標楷體"/>
          </a:endParaRPr>
        </a:p>
        <a:p>
          <a:pPr algn="ctr" rtl="0">
            <a:defRPr sz="1000"/>
          </a:pPr>
          <a:r>
            <a:rPr lang="zh-TW" altLang="en-US" sz="16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地點：山海觀馬術俱樂部</a:t>
          </a:r>
        </a:p>
      </xdr:txBody>
    </xdr:sp>
    <xdr:clientData/>
  </xdr:twoCellAnchor>
  <xdr:twoCellAnchor>
    <xdr:from>
      <xdr:col>0</xdr:col>
      <xdr:colOff>38101</xdr:colOff>
      <xdr:row>0</xdr:row>
      <xdr:rowOff>133350</xdr:rowOff>
    </xdr:from>
    <xdr:to>
      <xdr:col>0</xdr:col>
      <xdr:colOff>762351</xdr:colOff>
      <xdr:row>2</xdr:row>
      <xdr:rowOff>123825</xdr:rowOff>
    </xdr:to>
    <xdr:pic>
      <xdr:nvPicPr>
        <xdr:cNvPr id="220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9925"/>
        <a:stretch>
          <a:fillRect/>
        </a:stretch>
      </xdr:blipFill>
      <xdr:spPr bwMode="auto">
        <a:xfrm>
          <a:off x="38101" y="133350"/>
          <a:ext cx="724250" cy="711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500743</xdr:colOff>
      <xdr:row>0</xdr:row>
      <xdr:rowOff>131444</xdr:rowOff>
    </xdr:from>
    <xdr:to>
      <xdr:col>4</xdr:col>
      <xdr:colOff>353786</xdr:colOff>
      <xdr:row>2</xdr:row>
      <xdr:rowOff>202746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30779" y="131444"/>
          <a:ext cx="5336721" cy="79248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zh-TW" altLang="en-US" sz="16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第四屆全國大專盃馬術錦標賽</a:t>
          </a:r>
          <a:endParaRPr lang="en-US" altLang="zh-TW" sz="1600" b="1" i="0" u="none" strike="noStrike" baseline="0">
            <a:solidFill>
              <a:srgbClr val="000000"/>
            </a:solidFill>
            <a:latin typeface="標楷體"/>
            <a:ea typeface="標楷體"/>
          </a:endParaRPr>
        </a:p>
        <a:p>
          <a:pPr algn="ctr" rtl="0">
            <a:defRPr sz="1000"/>
          </a:pPr>
          <a:r>
            <a:rPr lang="zh-TW" altLang="en-US" sz="1600" b="1" i="0" u="none" strike="noStrike" baseline="0">
              <a:solidFill>
                <a:srgbClr val="000000"/>
              </a:solidFill>
              <a:latin typeface="標楷體"/>
              <a:ea typeface="標楷體"/>
            </a:rPr>
            <a:t>地點：山海觀馬術俱樂部</a:t>
          </a:r>
        </a:p>
      </xdr:txBody>
    </xdr:sp>
    <xdr:clientData/>
  </xdr:twoCellAnchor>
  <xdr:twoCellAnchor>
    <xdr:from>
      <xdr:col>0</xdr:col>
      <xdr:colOff>409575</xdr:colOff>
      <xdr:row>0</xdr:row>
      <xdr:rowOff>104775</xdr:rowOff>
    </xdr:from>
    <xdr:to>
      <xdr:col>1</xdr:col>
      <xdr:colOff>371475</xdr:colOff>
      <xdr:row>2</xdr:row>
      <xdr:rowOff>180975</xdr:rowOff>
    </xdr:to>
    <xdr:pic>
      <xdr:nvPicPr>
        <xdr:cNvPr id="323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9925"/>
        <a:stretch>
          <a:fillRect/>
        </a:stretch>
      </xdr:blipFill>
      <xdr:spPr bwMode="auto">
        <a:xfrm>
          <a:off x="409575" y="104775"/>
          <a:ext cx="7905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T17"/>
  <sheetViews>
    <sheetView zoomScale="70" zoomScaleNormal="70" workbookViewId="0">
      <selection activeCell="C17" sqref="C17"/>
    </sheetView>
  </sheetViews>
  <sheetFormatPr defaultRowHeight="16.5"/>
  <cols>
    <col min="1" max="1" width="9" style="5"/>
    <col min="2" max="2" width="20.625" style="5" customWidth="1"/>
    <col min="3" max="3" width="25.625" style="5" customWidth="1"/>
    <col min="4" max="4" width="29.25" style="6" customWidth="1"/>
    <col min="5" max="7" width="12.875" style="5" customWidth="1"/>
    <col min="8" max="8" width="10.625" style="5" customWidth="1"/>
    <col min="9" max="16384" width="9" style="5"/>
  </cols>
  <sheetData>
    <row r="1" spans="1:20" s="2" customFormat="1" ht="38.25" customHeight="1">
      <c r="A1" s="47" t="s">
        <v>34</v>
      </c>
      <c r="B1" s="47"/>
      <c r="C1" s="47"/>
      <c r="D1" s="47"/>
      <c r="E1" s="47"/>
      <c r="F1" s="47"/>
      <c r="G1" s="47"/>
      <c r="H1" s="47"/>
      <c r="I1" s="47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40" customFormat="1" ht="24.95" customHeight="1">
      <c r="A2" s="39" t="s">
        <v>23</v>
      </c>
      <c r="B2" s="39" t="s">
        <v>24</v>
      </c>
      <c r="C2" s="39" t="s">
        <v>25</v>
      </c>
      <c r="D2" s="37" t="s">
        <v>26</v>
      </c>
      <c r="E2" s="39" t="s">
        <v>27</v>
      </c>
      <c r="F2" s="39" t="s">
        <v>28</v>
      </c>
      <c r="G2" s="39" t="s">
        <v>29</v>
      </c>
      <c r="H2" s="39" t="s">
        <v>30</v>
      </c>
      <c r="I2" s="39" t="s">
        <v>31</v>
      </c>
    </row>
    <row r="3" spans="1:20" s="31" customFormat="1" ht="24.95" customHeight="1">
      <c r="A3" s="32">
        <v>7</v>
      </c>
      <c r="B3" s="46" t="s">
        <v>84</v>
      </c>
      <c r="C3" s="46" t="s">
        <v>89</v>
      </c>
      <c r="D3" s="46" t="s">
        <v>47</v>
      </c>
      <c r="E3" s="30">
        <v>80.08</v>
      </c>
      <c r="F3" s="30">
        <v>0</v>
      </c>
      <c r="G3" s="30">
        <v>0</v>
      </c>
      <c r="H3" s="30">
        <f t="shared" ref="H3:H13" si="0">SUM(F3:G3)</f>
        <v>0</v>
      </c>
      <c r="I3" s="30">
        <v>1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s="31" customFormat="1" ht="24.95" customHeight="1">
      <c r="A4" s="32">
        <v>8</v>
      </c>
      <c r="B4" s="46" t="s">
        <v>98</v>
      </c>
      <c r="C4" s="46" t="s">
        <v>99</v>
      </c>
      <c r="D4" s="46" t="s">
        <v>100</v>
      </c>
      <c r="E4" s="30">
        <v>77.290000000000006</v>
      </c>
      <c r="F4" s="30">
        <v>0</v>
      </c>
      <c r="G4" s="30">
        <v>0</v>
      </c>
      <c r="H4" s="30">
        <f t="shared" si="0"/>
        <v>0</v>
      </c>
      <c r="I4" s="30">
        <v>2</v>
      </c>
    </row>
    <row r="5" spans="1:20" s="31" customFormat="1" ht="24.95" customHeight="1">
      <c r="A5" s="32">
        <v>11</v>
      </c>
      <c r="B5" s="46" t="s">
        <v>102</v>
      </c>
      <c r="C5" s="46" t="s">
        <v>103</v>
      </c>
      <c r="D5" s="46" t="s">
        <v>104</v>
      </c>
      <c r="E5" s="32">
        <v>76.319999999999993</v>
      </c>
      <c r="F5" s="32">
        <v>0</v>
      </c>
      <c r="G5" s="32">
        <v>0</v>
      </c>
      <c r="H5" s="30">
        <f t="shared" si="0"/>
        <v>0</v>
      </c>
      <c r="I5" s="30">
        <v>3</v>
      </c>
    </row>
    <row r="6" spans="1:20" s="31" customFormat="1" ht="24.95" customHeight="1">
      <c r="A6" s="32">
        <v>6</v>
      </c>
      <c r="B6" s="46" t="s">
        <v>96</v>
      </c>
      <c r="C6" s="46" t="s">
        <v>97</v>
      </c>
      <c r="D6" s="46" t="s">
        <v>80</v>
      </c>
      <c r="E6" s="32">
        <v>69.89</v>
      </c>
      <c r="F6" s="32">
        <v>0</v>
      </c>
      <c r="G6" s="32">
        <v>0</v>
      </c>
      <c r="H6" s="30">
        <f t="shared" si="0"/>
        <v>0</v>
      </c>
      <c r="I6" s="30">
        <v>4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s="31" customFormat="1" ht="24.95" customHeight="1">
      <c r="A7" s="32">
        <v>3</v>
      </c>
      <c r="B7" s="46" t="s">
        <v>90</v>
      </c>
      <c r="C7" s="46" t="s">
        <v>91</v>
      </c>
      <c r="D7" s="46" t="s">
        <v>92</v>
      </c>
      <c r="E7" s="34">
        <v>64.67</v>
      </c>
      <c r="F7" s="30">
        <v>0</v>
      </c>
      <c r="G7" s="30">
        <v>0</v>
      </c>
      <c r="H7" s="30">
        <f t="shared" si="0"/>
        <v>0</v>
      </c>
      <c r="I7" s="30"/>
      <c r="J7" s="5"/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s="31" customFormat="1" ht="24.95" customHeight="1">
      <c r="A8" s="32">
        <v>10</v>
      </c>
      <c r="B8" s="46" t="s">
        <v>66</v>
      </c>
      <c r="C8" s="46" t="s">
        <v>101</v>
      </c>
      <c r="D8" s="46" t="s">
        <v>74</v>
      </c>
      <c r="E8" s="32">
        <v>88.25</v>
      </c>
      <c r="F8" s="32">
        <v>2</v>
      </c>
      <c r="G8" s="32">
        <v>0</v>
      </c>
      <c r="H8" s="30">
        <f t="shared" si="0"/>
        <v>2</v>
      </c>
      <c r="I8" s="32"/>
    </row>
    <row r="9" spans="1:20" ht="24.95" customHeight="1">
      <c r="A9" s="32">
        <v>9</v>
      </c>
      <c r="B9" s="46" t="s">
        <v>63</v>
      </c>
      <c r="C9" s="46" t="s">
        <v>64</v>
      </c>
      <c r="D9" s="46" t="s">
        <v>73</v>
      </c>
      <c r="E9" s="30">
        <v>60.89</v>
      </c>
      <c r="F9" s="30">
        <v>0</v>
      </c>
      <c r="G9" s="30">
        <v>4</v>
      </c>
      <c r="H9" s="30">
        <f t="shared" si="0"/>
        <v>4</v>
      </c>
      <c r="I9" s="32"/>
    </row>
    <row r="10" spans="1:20" ht="24.95" customHeight="1">
      <c r="A10" s="32">
        <v>1</v>
      </c>
      <c r="B10" s="46" t="s">
        <v>41</v>
      </c>
      <c r="C10" s="46" t="s">
        <v>88</v>
      </c>
      <c r="D10" s="46" t="s">
        <v>40</v>
      </c>
      <c r="E10" s="30">
        <v>77.44</v>
      </c>
      <c r="F10" s="30">
        <v>0</v>
      </c>
      <c r="G10" s="30">
        <v>4</v>
      </c>
      <c r="H10" s="30">
        <f t="shared" si="0"/>
        <v>4</v>
      </c>
      <c r="I10" s="32"/>
    </row>
    <row r="11" spans="1:20" ht="24.95" customHeight="1">
      <c r="A11" s="32">
        <v>5</v>
      </c>
      <c r="B11" s="46" t="s">
        <v>93</v>
      </c>
      <c r="C11" s="46" t="s">
        <v>94</v>
      </c>
      <c r="D11" s="46" t="s">
        <v>95</v>
      </c>
      <c r="E11" s="30">
        <v>79.48</v>
      </c>
      <c r="F11" s="30">
        <v>0</v>
      </c>
      <c r="G11" s="30">
        <v>4</v>
      </c>
      <c r="H11" s="30">
        <f t="shared" si="0"/>
        <v>4</v>
      </c>
      <c r="I11" s="32"/>
    </row>
    <row r="12" spans="1:20" ht="24.95" customHeight="1">
      <c r="A12" s="32">
        <v>2</v>
      </c>
      <c r="B12" s="46" t="s">
        <v>70</v>
      </c>
      <c r="C12" s="46" t="s">
        <v>89</v>
      </c>
      <c r="D12" s="46" t="s">
        <v>47</v>
      </c>
      <c r="E12" s="30">
        <v>83.76</v>
      </c>
      <c r="F12" s="30">
        <v>1</v>
      </c>
      <c r="G12" s="30">
        <v>4</v>
      </c>
      <c r="H12" s="30">
        <f t="shared" si="0"/>
        <v>5</v>
      </c>
      <c r="I12" s="30"/>
    </row>
    <row r="13" spans="1:20" ht="24.95" customHeight="1">
      <c r="A13" s="32">
        <v>12</v>
      </c>
      <c r="B13" s="46" t="s">
        <v>81</v>
      </c>
      <c r="C13" s="46" t="s">
        <v>89</v>
      </c>
      <c r="D13" s="46" t="s">
        <v>47</v>
      </c>
      <c r="E13" s="32">
        <v>84.25</v>
      </c>
      <c r="F13" s="32">
        <v>1</v>
      </c>
      <c r="G13" s="32">
        <v>4</v>
      </c>
      <c r="H13" s="30">
        <f t="shared" si="0"/>
        <v>5</v>
      </c>
      <c r="I13" s="32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20" ht="24.95" customHeight="1">
      <c r="A14" s="32">
        <v>4</v>
      </c>
      <c r="B14" s="46" t="s">
        <v>72</v>
      </c>
      <c r="C14" s="46" t="s">
        <v>88</v>
      </c>
      <c r="D14" s="46" t="s">
        <v>40</v>
      </c>
      <c r="E14" s="30" t="s">
        <v>116</v>
      </c>
      <c r="F14" s="30" t="s">
        <v>116</v>
      </c>
      <c r="G14" s="30" t="s">
        <v>116</v>
      </c>
      <c r="H14" s="30" t="s">
        <v>116</v>
      </c>
      <c r="I14" s="30" t="s">
        <v>116</v>
      </c>
    </row>
    <row r="16" spans="1:20" ht="20.25">
      <c r="A16" s="3"/>
      <c r="B16" s="3"/>
      <c r="C16" s="3"/>
      <c r="D16" s="4"/>
      <c r="E16" s="3"/>
      <c r="F16" s="3"/>
      <c r="G16" s="3"/>
      <c r="H16" s="3"/>
    </row>
    <row r="17" spans="5:6" ht="21">
      <c r="E17" s="7" t="s">
        <v>32</v>
      </c>
      <c r="F17" s="8"/>
    </row>
  </sheetData>
  <sortState ref="A3:I7">
    <sortCondition descending="1" ref="E3:E7"/>
  </sortState>
  <mergeCells count="1">
    <mergeCell ref="A1:I1"/>
  </mergeCells>
  <phoneticPr fontId="2" type="noConversion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2060"/>
  </sheetPr>
  <dimension ref="A1:I13"/>
  <sheetViews>
    <sheetView zoomScale="70" zoomScaleNormal="70" workbookViewId="0">
      <selection activeCell="N13" sqref="N13"/>
    </sheetView>
  </sheetViews>
  <sheetFormatPr defaultRowHeight="22.9" customHeight="1"/>
  <cols>
    <col min="1" max="1" width="8.625" style="10" customWidth="1"/>
    <col min="2" max="2" width="15.625" style="10" customWidth="1"/>
    <col min="3" max="3" width="21.125" style="10" customWidth="1"/>
    <col min="4" max="4" width="26.125" style="11" customWidth="1"/>
    <col min="5" max="5" width="14" style="10" customWidth="1"/>
    <col min="6" max="8" width="11.5" style="10" customWidth="1"/>
    <col min="9" max="9" width="11.5" style="12" customWidth="1"/>
    <col min="10" max="16384" width="9" style="10"/>
  </cols>
  <sheetData>
    <row r="1" spans="1:9" s="2" customFormat="1" ht="36" customHeight="1">
      <c r="A1" s="47" t="s">
        <v>35</v>
      </c>
      <c r="B1" s="47"/>
      <c r="C1" s="47"/>
      <c r="D1" s="47"/>
      <c r="E1" s="47"/>
      <c r="F1" s="47"/>
      <c r="G1" s="47"/>
      <c r="H1" s="47"/>
      <c r="I1" s="47"/>
    </row>
    <row r="2" spans="1:9" s="38" customFormat="1" ht="24.95" customHeight="1">
      <c r="A2" s="37" t="s">
        <v>0</v>
      </c>
      <c r="B2" s="37" t="s">
        <v>1</v>
      </c>
      <c r="C2" s="37" t="s">
        <v>2</v>
      </c>
      <c r="D2" s="37" t="s">
        <v>5</v>
      </c>
      <c r="E2" s="37" t="s">
        <v>3</v>
      </c>
      <c r="F2" s="37" t="s">
        <v>6</v>
      </c>
      <c r="G2" s="37" t="s">
        <v>7</v>
      </c>
      <c r="H2" s="37" t="s">
        <v>8</v>
      </c>
      <c r="I2" s="37" t="s">
        <v>4</v>
      </c>
    </row>
    <row r="3" spans="1:9" s="33" customFormat="1" ht="24.95" customHeight="1">
      <c r="A3" s="35">
        <v>6</v>
      </c>
      <c r="B3" s="46" t="s">
        <v>66</v>
      </c>
      <c r="C3" s="46" t="s">
        <v>101</v>
      </c>
      <c r="D3" s="46" t="s">
        <v>74</v>
      </c>
      <c r="E3" s="35">
        <v>80.36</v>
      </c>
      <c r="F3" s="35">
        <v>0</v>
      </c>
      <c r="G3" s="35">
        <v>0</v>
      </c>
      <c r="H3" s="35">
        <f>SUM(F3:G3)</f>
        <v>0</v>
      </c>
      <c r="I3" s="35">
        <v>1</v>
      </c>
    </row>
    <row r="4" spans="1:9" s="33" customFormat="1" ht="24.95" customHeight="1">
      <c r="A4" s="35">
        <v>5</v>
      </c>
      <c r="B4" s="46" t="s">
        <v>96</v>
      </c>
      <c r="C4" s="46" t="s">
        <v>97</v>
      </c>
      <c r="D4" s="46" t="s">
        <v>80</v>
      </c>
      <c r="E4" s="35">
        <v>77.17</v>
      </c>
      <c r="F4" s="35">
        <v>0</v>
      </c>
      <c r="G4" s="35">
        <v>0</v>
      </c>
      <c r="H4" s="35">
        <f>SUM(F4:G4)</f>
        <v>0</v>
      </c>
      <c r="I4" s="35">
        <v>2</v>
      </c>
    </row>
    <row r="5" spans="1:9" s="33" customFormat="1" ht="24.95" customHeight="1">
      <c r="A5" s="35">
        <v>9</v>
      </c>
      <c r="B5" s="46" t="s">
        <v>78</v>
      </c>
      <c r="C5" s="46" t="s">
        <v>106</v>
      </c>
      <c r="D5" s="46" t="s">
        <v>80</v>
      </c>
      <c r="E5" s="36">
        <v>74.98</v>
      </c>
      <c r="F5" s="35">
        <v>0</v>
      </c>
      <c r="G5" s="35">
        <v>0</v>
      </c>
      <c r="H5" s="35">
        <f>SUM(F5:G5)</f>
        <v>0</v>
      </c>
      <c r="I5" s="36">
        <v>3</v>
      </c>
    </row>
    <row r="6" spans="1:9" s="33" customFormat="1" ht="24.95" customHeight="1">
      <c r="A6" s="35">
        <v>2</v>
      </c>
      <c r="B6" s="46" t="s">
        <v>90</v>
      </c>
      <c r="C6" s="46" t="s">
        <v>91</v>
      </c>
      <c r="D6" s="46" t="s">
        <v>92</v>
      </c>
      <c r="E6" s="36">
        <v>70.569999999999993</v>
      </c>
      <c r="F6" s="35">
        <v>0</v>
      </c>
      <c r="G6" s="35">
        <v>0</v>
      </c>
      <c r="H6" s="35">
        <f>SUM(F6:G6)</f>
        <v>0</v>
      </c>
      <c r="I6" s="36"/>
    </row>
    <row r="7" spans="1:9" s="33" customFormat="1" ht="24.95" customHeight="1">
      <c r="A7" s="35">
        <v>1</v>
      </c>
      <c r="B7" s="46" t="s">
        <v>41</v>
      </c>
      <c r="C7" s="46" t="s">
        <v>88</v>
      </c>
      <c r="D7" s="46" t="s">
        <v>40</v>
      </c>
      <c r="E7" s="36">
        <v>72.849999999999994</v>
      </c>
      <c r="F7" s="35">
        <v>0</v>
      </c>
      <c r="G7" s="35">
        <v>0</v>
      </c>
      <c r="H7" s="35">
        <f>SUM(F7:G7)</f>
        <v>0</v>
      </c>
      <c r="I7" s="36"/>
    </row>
    <row r="8" spans="1:9" s="33" customFormat="1" ht="24.95" customHeight="1">
      <c r="A8" s="35">
        <v>4</v>
      </c>
      <c r="B8" s="46" t="s">
        <v>63</v>
      </c>
      <c r="C8" s="46" t="s">
        <v>64</v>
      </c>
      <c r="D8" s="46" t="s">
        <v>73</v>
      </c>
      <c r="E8" s="35">
        <v>70.14</v>
      </c>
      <c r="F8" s="35">
        <v>0</v>
      </c>
      <c r="G8" s="35">
        <v>4</v>
      </c>
      <c r="H8" s="35">
        <f>SUM(F8:G8)</f>
        <v>4</v>
      </c>
      <c r="I8" s="35"/>
    </row>
    <row r="9" spans="1:9" s="33" customFormat="1" ht="24.95" customHeight="1">
      <c r="A9" s="35">
        <v>8</v>
      </c>
      <c r="B9" s="46" t="s">
        <v>93</v>
      </c>
      <c r="C9" s="46" t="s">
        <v>91</v>
      </c>
      <c r="D9" s="46" t="s">
        <v>95</v>
      </c>
      <c r="E9" s="35">
        <v>83.63</v>
      </c>
      <c r="F9" s="35">
        <v>1</v>
      </c>
      <c r="G9" s="35">
        <v>4</v>
      </c>
      <c r="H9" s="35">
        <f>SUM(F9:G9)</f>
        <v>5</v>
      </c>
      <c r="I9" s="35"/>
    </row>
    <row r="10" spans="1:9" s="33" customFormat="1" ht="24.95" customHeight="1">
      <c r="A10" s="35">
        <v>3</v>
      </c>
      <c r="B10" s="46" t="s">
        <v>98</v>
      </c>
      <c r="C10" s="46" t="s">
        <v>105</v>
      </c>
      <c r="D10" s="46" t="s">
        <v>100</v>
      </c>
      <c r="E10" s="35">
        <v>98.26</v>
      </c>
      <c r="F10" s="35">
        <v>4</v>
      </c>
      <c r="G10" s="35">
        <v>12</v>
      </c>
      <c r="H10" s="35">
        <f>SUM(F10:G10)</f>
        <v>16</v>
      </c>
      <c r="I10" s="35"/>
    </row>
    <row r="11" spans="1:9" s="33" customFormat="1" ht="24.95" customHeight="1">
      <c r="A11" s="35">
        <v>7</v>
      </c>
      <c r="B11" s="46" t="s">
        <v>102</v>
      </c>
      <c r="C11" s="46" t="s">
        <v>103</v>
      </c>
      <c r="D11" s="46" t="s">
        <v>104</v>
      </c>
      <c r="E11" s="35" t="s">
        <v>117</v>
      </c>
      <c r="F11" s="35" t="s">
        <v>117</v>
      </c>
      <c r="G11" s="35" t="s">
        <v>117</v>
      </c>
      <c r="H11" s="35" t="s">
        <v>117</v>
      </c>
      <c r="I11" s="35" t="s">
        <v>117</v>
      </c>
    </row>
    <row r="12" spans="1:9" ht="20.25">
      <c r="A12" s="13"/>
      <c r="B12" s="13"/>
      <c r="C12" s="14"/>
      <c r="D12" s="15"/>
      <c r="E12" s="14"/>
      <c r="F12" s="14"/>
      <c r="G12" s="14"/>
      <c r="H12" s="14"/>
    </row>
    <row r="13" spans="1:9" ht="21">
      <c r="E13" s="16" t="s">
        <v>9</v>
      </c>
      <c r="F13" s="17"/>
    </row>
  </sheetData>
  <sortState ref="A3:K11">
    <sortCondition ref="I3:I11"/>
    <sortCondition ref="H3:H11"/>
    <sortCondition ref="E3:E11"/>
  </sortState>
  <mergeCells count="1">
    <mergeCell ref="A1:I1"/>
  </mergeCells>
  <phoneticPr fontId="2" type="noConversion"/>
  <pageMargins left="0.38" right="0.38" top="0.41" bottom="0.41" header="0.41" footer="0.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70C0"/>
  </sheetPr>
  <dimension ref="A1:K10"/>
  <sheetViews>
    <sheetView tabSelected="1" zoomScale="70" zoomScaleNormal="70" workbookViewId="0">
      <selection activeCell="K4" sqref="K4"/>
    </sheetView>
  </sheetViews>
  <sheetFormatPr defaultRowHeight="16.5"/>
  <cols>
    <col min="1" max="1" width="7.625" style="10" customWidth="1"/>
    <col min="2" max="2" width="19.5" style="10" customWidth="1"/>
    <col min="3" max="3" width="17.25" style="10" customWidth="1"/>
    <col min="4" max="4" width="28.75" style="11" customWidth="1"/>
    <col min="5" max="8" width="10" style="10" customWidth="1"/>
    <col min="9" max="10" width="9.875" style="10" customWidth="1"/>
    <col min="11" max="11" width="11.125" style="10" customWidth="1"/>
    <col min="12" max="16384" width="9" style="10"/>
  </cols>
  <sheetData>
    <row r="1" spans="1:11" s="9" customFormat="1" ht="37.5" customHeight="1">
      <c r="A1" s="47" t="s">
        <v>36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s="38" customFormat="1" ht="24.95" customHeight="1">
      <c r="A2" s="37" t="s">
        <v>0</v>
      </c>
      <c r="B2" s="37" t="s">
        <v>1</v>
      </c>
      <c r="C2" s="37" t="s">
        <v>2</v>
      </c>
      <c r="D2" s="37" t="s">
        <v>5</v>
      </c>
      <c r="E2" s="37" t="s">
        <v>3</v>
      </c>
      <c r="F2" s="37" t="s">
        <v>6</v>
      </c>
      <c r="G2" s="37" t="s">
        <v>7</v>
      </c>
      <c r="H2" s="37" t="s">
        <v>8</v>
      </c>
      <c r="I2" s="37" t="s">
        <v>33</v>
      </c>
      <c r="J2" s="37" t="s">
        <v>118</v>
      </c>
      <c r="K2" s="37" t="s">
        <v>4</v>
      </c>
    </row>
    <row r="3" spans="1:11" s="33" customFormat="1" ht="24.95" customHeight="1">
      <c r="A3" s="35">
        <v>3</v>
      </c>
      <c r="B3" s="46" t="s">
        <v>113</v>
      </c>
      <c r="C3" s="46" t="s">
        <v>114</v>
      </c>
      <c r="D3" s="46" t="s">
        <v>115</v>
      </c>
      <c r="E3" s="35">
        <v>72.48</v>
      </c>
      <c r="F3" s="35">
        <v>0</v>
      </c>
      <c r="G3" s="35">
        <v>0</v>
      </c>
      <c r="H3" s="35">
        <v>0</v>
      </c>
      <c r="I3" s="35">
        <v>33.979999999999997</v>
      </c>
      <c r="J3" s="35">
        <v>0</v>
      </c>
      <c r="K3" s="35">
        <v>1</v>
      </c>
    </row>
    <row r="4" spans="1:11" s="33" customFormat="1" ht="24.95" customHeight="1">
      <c r="A4" s="35">
        <v>2</v>
      </c>
      <c r="B4" s="46" t="s">
        <v>110</v>
      </c>
      <c r="C4" s="46" t="s">
        <v>111</v>
      </c>
      <c r="D4" s="46" t="s">
        <v>112</v>
      </c>
      <c r="E4" s="35">
        <v>67.7</v>
      </c>
      <c r="F4" s="35">
        <v>0</v>
      </c>
      <c r="G4" s="35">
        <v>0</v>
      </c>
      <c r="H4" s="35">
        <v>0</v>
      </c>
      <c r="I4" s="35">
        <v>38.64</v>
      </c>
      <c r="J4" s="35">
        <v>0</v>
      </c>
      <c r="K4" s="35">
        <v>2</v>
      </c>
    </row>
    <row r="5" spans="1:11" s="33" customFormat="1" ht="24.95" customHeight="1">
      <c r="A5" s="35">
        <v>1</v>
      </c>
      <c r="B5" s="46" t="s">
        <v>107</v>
      </c>
      <c r="C5" s="46" t="s">
        <v>108</v>
      </c>
      <c r="D5" s="46" t="s">
        <v>109</v>
      </c>
      <c r="E5" s="35">
        <v>77.7</v>
      </c>
      <c r="F5" s="35">
        <v>0</v>
      </c>
      <c r="G5" s="35">
        <v>0</v>
      </c>
      <c r="H5" s="35">
        <v>0</v>
      </c>
      <c r="I5" s="35">
        <v>31.73</v>
      </c>
      <c r="J5" s="35">
        <v>8</v>
      </c>
      <c r="K5" s="35"/>
    </row>
    <row r="6" spans="1:11" s="33" customFormat="1" ht="24.95" customHeight="1">
      <c r="A6" s="35">
        <v>4</v>
      </c>
      <c r="B6" s="46" t="s">
        <v>78</v>
      </c>
      <c r="C6" s="46" t="s">
        <v>106</v>
      </c>
      <c r="D6" s="46" t="s">
        <v>80</v>
      </c>
      <c r="E6" s="35">
        <v>85.39</v>
      </c>
      <c r="F6" s="35">
        <v>0</v>
      </c>
      <c r="G6" s="35">
        <v>4</v>
      </c>
      <c r="H6" s="35">
        <v>4</v>
      </c>
      <c r="I6" s="35"/>
      <c r="J6" s="35"/>
      <c r="K6" s="35"/>
    </row>
    <row r="7" spans="1:11">
      <c r="K7" s="12"/>
    </row>
    <row r="8" spans="1:11" ht="20.25">
      <c r="A8" s="13"/>
      <c r="B8" s="13"/>
      <c r="C8" s="14"/>
      <c r="D8" s="15"/>
      <c r="E8" s="14"/>
      <c r="F8" s="14"/>
      <c r="G8" s="14"/>
      <c r="H8" s="14"/>
      <c r="I8" s="14"/>
      <c r="J8" s="14"/>
      <c r="K8" s="12"/>
    </row>
    <row r="9" spans="1:11" ht="21">
      <c r="E9" s="16" t="s">
        <v>9</v>
      </c>
      <c r="F9" s="17"/>
      <c r="K9" s="12"/>
    </row>
    <row r="10" spans="1:11">
      <c r="K10" s="12"/>
    </row>
  </sheetData>
  <sortState ref="A3:K6">
    <sortCondition ref="J3:J6"/>
    <sortCondition ref="I3:I6"/>
    <sortCondition ref="H3:H6"/>
    <sortCondition ref="E3:E6"/>
  </sortState>
  <mergeCells count="1">
    <mergeCell ref="A1:K1"/>
  </mergeCells>
  <phoneticPr fontId="2" type="noConversion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CI19"/>
  <sheetViews>
    <sheetView zoomScale="70" zoomScaleNormal="70" workbookViewId="0">
      <selection activeCell="Q10" sqref="Q10"/>
    </sheetView>
  </sheetViews>
  <sheetFormatPr defaultRowHeight="16.5"/>
  <cols>
    <col min="1" max="1" width="10.875" style="28" customWidth="1"/>
    <col min="2" max="3" width="20.625" style="12" customWidth="1"/>
    <col min="4" max="4" width="30.5" style="12" customWidth="1"/>
    <col min="5" max="7" width="9" style="12"/>
    <col min="8" max="8" width="11.625" style="12" customWidth="1"/>
    <col min="9" max="16384" width="9" style="12"/>
  </cols>
  <sheetData>
    <row r="1" spans="1:87" s="19" customFormat="1" ht="27" customHeight="1">
      <c r="A1" s="18"/>
      <c r="D1" s="20"/>
      <c r="E1" s="21"/>
      <c r="F1" s="22"/>
      <c r="G1" s="22"/>
      <c r="H1" s="22"/>
      <c r="I1" s="18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</row>
    <row r="2" spans="1:87" s="19" customFormat="1" ht="30" customHeight="1">
      <c r="A2" s="18"/>
      <c r="D2" s="20"/>
      <c r="F2" s="22"/>
      <c r="G2" s="22"/>
      <c r="I2" s="18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</row>
    <row r="3" spans="1:87" ht="39" customHeight="1">
      <c r="A3" s="23" t="s">
        <v>10</v>
      </c>
      <c r="D3" s="6"/>
      <c r="H3" s="48" t="s">
        <v>37</v>
      </c>
      <c r="I3" s="48"/>
    </row>
    <row r="4" spans="1:87" s="24" customFormat="1" ht="24.95" customHeight="1">
      <c r="A4" s="41" t="s">
        <v>18</v>
      </c>
      <c r="B4" s="41" t="s">
        <v>11</v>
      </c>
      <c r="C4" s="41" t="s">
        <v>12</v>
      </c>
      <c r="D4" s="42" t="s">
        <v>13</v>
      </c>
      <c r="E4" s="43" t="s">
        <v>14</v>
      </c>
      <c r="F4" s="43" t="s">
        <v>21</v>
      </c>
      <c r="G4" s="43" t="s">
        <v>15</v>
      </c>
      <c r="H4" s="44" t="s">
        <v>16</v>
      </c>
      <c r="I4" s="43" t="s">
        <v>17</v>
      </c>
    </row>
    <row r="5" spans="1:87" s="27" customFormat="1" ht="24.95" customHeight="1">
      <c r="A5" s="45">
        <v>1</v>
      </c>
      <c r="B5" s="46" t="s">
        <v>38</v>
      </c>
      <c r="C5" s="46" t="s">
        <v>39</v>
      </c>
      <c r="D5" s="46" t="s">
        <v>40</v>
      </c>
      <c r="E5" s="25">
        <v>107</v>
      </c>
      <c r="F5" s="25">
        <v>101.5</v>
      </c>
      <c r="G5" s="25">
        <f t="shared" ref="G5:G15" si="0">SUM(C5:F5)</f>
        <v>208.5</v>
      </c>
      <c r="H5" s="26">
        <f t="shared" ref="H5:H15" si="1">G5/340</f>
        <v>0.6132352941176471</v>
      </c>
      <c r="I5" s="25">
        <v>1</v>
      </c>
    </row>
    <row r="6" spans="1:87" s="27" customFormat="1" ht="24.95" customHeight="1">
      <c r="A6" s="45">
        <v>8</v>
      </c>
      <c r="B6" s="46" t="s">
        <v>55</v>
      </c>
      <c r="C6" s="46" t="s">
        <v>39</v>
      </c>
      <c r="D6" s="46" t="s">
        <v>40</v>
      </c>
      <c r="E6" s="25">
        <v>95</v>
      </c>
      <c r="F6" s="25">
        <v>101.5</v>
      </c>
      <c r="G6" s="25">
        <f t="shared" si="0"/>
        <v>196.5</v>
      </c>
      <c r="H6" s="26">
        <f t="shared" si="1"/>
        <v>0.57794117647058818</v>
      </c>
      <c r="I6" s="25">
        <v>2</v>
      </c>
    </row>
    <row r="7" spans="1:87" s="27" customFormat="1" ht="24.95" customHeight="1">
      <c r="A7" s="45">
        <v>3</v>
      </c>
      <c r="B7" s="46" t="s">
        <v>43</v>
      </c>
      <c r="C7" s="46" t="s">
        <v>39</v>
      </c>
      <c r="D7" s="46" t="s">
        <v>44</v>
      </c>
      <c r="E7" s="25">
        <v>95</v>
      </c>
      <c r="F7" s="25">
        <v>97</v>
      </c>
      <c r="G7" s="25">
        <f t="shared" si="0"/>
        <v>192</v>
      </c>
      <c r="H7" s="26">
        <f t="shared" si="1"/>
        <v>0.56470588235294117</v>
      </c>
      <c r="I7" s="25">
        <v>3</v>
      </c>
    </row>
    <row r="8" spans="1:87" s="27" customFormat="1" ht="24.95" customHeight="1">
      <c r="A8" s="45">
        <v>5</v>
      </c>
      <c r="B8" s="46" t="s">
        <v>48</v>
      </c>
      <c r="C8" s="46" t="s">
        <v>49</v>
      </c>
      <c r="D8" s="46" t="s">
        <v>50</v>
      </c>
      <c r="E8" s="25">
        <v>90</v>
      </c>
      <c r="F8" s="25">
        <v>100</v>
      </c>
      <c r="G8" s="25">
        <f t="shared" si="0"/>
        <v>190</v>
      </c>
      <c r="H8" s="26">
        <f t="shared" si="1"/>
        <v>0.55882352941176472</v>
      </c>
      <c r="I8" s="25">
        <v>4</v>
      </c>
    </row>
    <row r="9" spans="1:87" s="27" customFormat="1" ht="24.95" customHeight="1">
      <c r="A9" s="45">
        <v>10</v>
      </c>
      <c r="B9" s="46" t="s">
        <v>57</v>
      </c>
      <c r="C9" s="46" t="s">
        <v>46</v>
      </c>
      <c r="D9" s="46" t="s">
        <v>50</v>
      </c>
      <c r="E9" s="25">
        <v>91.5</v>
      </c>
      <c r="F9" s="25">
        <v>98.5</v>
      </c>
      <c r="G9" s="25">
        <f t="shared" si="0"/>
        <v>190</v>
      </c>
      <c r="H9" s="26">
        <f t="shared" si="1"/>
        <v>0.55882352941176472</v>
      </c>
      <c r="I9" s="25"/>
    </row>
    <row r="10" spans="1:87" s="27" customFormat="1" ht="24.95" customHeight="1">
      <c r="A10" s="45">
        <v>6</v>
      </c>
      <c r="B10" s="46" t="s">
        <v>51</v>
      </c>
      <c r="C10" s="46" t="s">
        <v>52</v>
      </c>
      <c r="D10" s="46" t="s">
        <v>50</v>
      </c>
      <c r="E10" s="25">
        <v>85.5</v>
      </c>
      <c r="F10" s="25">
        <v>94.5</v>
      </c>
      <c r="G10" s="25">
        <f t="shared" si="0"/>
        <v>180</v>
      </c>
      <c r="H10" s="26">
        <f t="shared" si="1"/>
        <v>0.52941176470588236</v>
      </c>
      <c r="I10" s="25"/>
    </row>
    <row r="11" spans="1:87" s="27" customFormat="1" ht="24.95" customHeight="1">
      <c r="A11" s="45">
        <v>2</v>
      </c>
      <c r="B11" s="46" t="s">
        <v>41</v>
      </c>
      <c r="C11" s="46" t="s">
        <v>42</v>
      </c>
      <c r="D11" s="46" t="s">
        <v>40</v>
      </c>
      <c r="E11" s="25">
        <v>92.5</v>
      </c>
      <c r="F11" s="25">
        <v>87</v>
      </c>
      <c r="G11" s="25">
        <f t="shared" si="0"/>
        <v>179.5</v>
      </c>
      <c r="H11" s="26">
        <f t="shared" si="1"/>
        <v>0.52794117647058825</v>
      </c>
      <c r="I11" s="25"/>
    </row>
    <row r="12" spans="1:87" s="27" customFormat="1" ht="24.95" customHeight="1">
      <c r="A12" s="45">
        <v>9</v>
      </c>
      <c r="B12" s="46" t="s">
        <v>56</v>
      </c>
      <c r="C12" s="46" t="s">
        <v>52</v>
      </c>
      <c r="D12" s="46" t="s">
        <v>54</v>
      </c>
      <c r="E12" s="25">
        <v>82</v>
      </c>
      <c r="F12" s="25">
        <v>93</v>
      </c>
      <c r="G12" s="25">
        <f t="shared" si="0"/>
        <v>175</v>
      </c>
      <c r="H12" s="26">
        <f t="shared" si="1"/>
        <v>0.51470588235294112</v>
      </c>
      <c r="I12" s="25"/>
    </row>
    <row r="13" spans="1:87" s="27" customFormat="1" ht="24.95" customHeight="1">
      <c r="A13" s="45">
        <v>11</v>
      </c>
      <c r="B13" s="46" t="s">
        <v>58</v>
      </c>
      <c r="C13" s="46" t="s">
        <v>52</v>
      </c>
      <c r="D13" s="46" t="s">
        <v>47</v>
      </c>
      <c r="E13" s="25">
        <v>82</v>
      </c>
      <c r="F13" s="25">
        <v>92</v>
      </c>
      <c r="G13" s="25">
        <f t="shared" si="0"/>
        <v>174</v>
      </c>
      <c r="H13" s="26">
        <f t="shared" si="1"/>
        <v>0.5117647058823529</v>
      </c>
      <c r="I13" s="25"/>
    </row>
    <row r="14" spans="1:87" s="27" customFormat="1" ht="24.95" customHeight="1">
      <c r="A14" s="45">
        <v>4</v>
      </c>
      <c r="B14" s="46" t="s">
        <v>45</v>
      </c>
      <c r="C14" s="46" t="s">
        <v>46</v>
      </c>
      <c r="D14" s="46" t="s">
        <v>47</v>
      </c>
      <c r="E14" s="25">
        <v>87</v>
      </c>
      <c r="F14" s="25">
        <v>84.5</v>
      </c>
      <c r="G14" s="25">
        <f t="shared" si="0"/>
        <v>171.5</v>
      </c>
      <c r="H14" s="26">
        <f t="shared" si="1"/>
        <v>0.50441176470588234</v>
      </c>
      <c r="I14" s="25"/>
    </row>
    <row r="15" spans="1:87" s="27" customFormat="1" ht="24.95" customHeight="1">
      <c r="A15" s="45">
        <v>7</v>
      </c>
      <c r="B15" s="46" t="s">
        <v>53</v>
      </c>
      <c r="C15" s="46" t="s">
        <v>46</v>
      </c>
      <c r="D15" s="46" t="s">
        <v>54</v>
      </c>
      <c r="E15" s="25">
        <v>81.5</v>
      </c>
      <c r="F15" s="25">
        <v>83</v>
      </c>
      <c r="G15" s="25">
        <f t="shared" si="0"/>
        <v>164.5</v>
      </c>
      <c r="H15" s="26">
        <f t="shared" si="1"/>
        <v>0.48382352941176471</v>
      </c>
      <c r="I15" s="25"/>
    </row>
    <row r="19" spans="4:6" ht="21">
      <c r="D19" s="6"/>
      <c r="E19" s="16" t="s">
        <v>9</v>
      </c>
      <c r="F19" s="17"/>
    </row>
  </sheetData>
  <sortState ref="A5:CI15">
    <sortCondition descending="1" ref="H5:H15"/>
  </sortState>
  <mergeCells count="1">
    <mergeCell ref="H3:I3"/>
  </mergeCells>
  <phoneticPr fontId="2" type="noConversion"/>
  <pageMargins left="0.7" right="0.7" top="0.75" bottom="0.75" header="0.3" footer="0.3"/>
  <pageSetup paperSize="9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C000"/>
  </sheetPr>
  <dimension ref="A1:AB16"/>
  <sheetViews>
    <sheetView zoomScale="70" zoomScaleNormal="70" workbookViewId="0">
      <selection activeCell="N18" sqref="N18"/>
    </sheetView>
  </sheetViews>
  <sheetFormatPr defaultRowHeight="16.5"/>
  <cols>
    <col min="1" max="1" width="10.875" style="28" customWidth="1"/>
    <col min="2" max="3" width="20.625" style="12" customWidth="1"/>
    <col min="4" max="4" width="30.5" style="12" customWidth="1"/>
    <col min="5" max="7" width="9" style="12"/>
    <col min="8" max="8" width="11.625" style="12" customWidth="1"/>
    <col min="9" max="16384" width="9" style="12"/>
  </cols>
  <sheetData>
    <row r="1" spans="1:28" s="19" customFormat="1" ht="27" customHeight="1">
      <c r="A1" s="18"/>
      <c r="D1" s="20"/>
      <c r="E1" s="21"/>
      <c r="F1" s="22"/>
      <c r="G1" s="22"/>
      <c r="H1" s="22"/>
      <c r="I1" s="18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s="19" customFormat="1" ht="30" customHeight="1">
      <c r="A2" s="18"/>
      <c r="D2" s="20"/>
      <c r="F2" s="22"/>
      <c r="G2" s="22"/>
      <c r="I2" s="18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</row>
    <row r="3" spans="1:28" ht="75" customHeight="1">
      <c r="A3" s="23" t="s">
        <v>19</v>
      </c>
      <c r="D3" s="6"/>
      <c r="H3" s="48" t="s">
        <v>37</v>
      </c>
      <c r="I3" s="48"/>
    </row>
    <row r="4" spans="1:28" s="24" customFormat="1" ht="21">
      <c r="A4" s="41" t="s">
        <v>18</v>
      </c>
      <c r="B4" s="41" t="s">
        <v>11</v>
      </c>
      <c r="C4" s="41" t="s">
        <v>12</v>
      </c>
      <c r="D4" s="42" t="s">
        <v>13</v>
      </c>
      <c r="E4" s="43" t="s">
        <v>14</v>
      </c>
      <c r="F4" s="43" t="s">
        <v>21</v>
      </c>
      <c r="G4" s="43" t="s">
        <v>15</v>
      </c>
      <c r="H4" s="44" t="s">
        <v>16</v>
      </c>
      <c r="I4" s="43" t="s">
        <v>17</v>
      </c>
    </row>
    <row r="5" spans="1:28" s="27" customFormat="1" ht="24.95" customHeight="1">
      <c r="A5" s="45">
        <v>6</v>
      </c>
      <c r="B5" s="46" t="s">
        <v>66</v>
      </c>
      <c r="C5" s="46" t="s">
        <v>67</v>
      </c>
      <c r="D5" s="46" t="s">
        <v>74</v>
      </c>
      <c r="E5" s="25">
        <v>116</v>
      </c>
      <c r="F5" s="25">
        <v>115</v>
      </c>
      <c r="G5" s="25">
        <f t="shared" ref="G5:G14" si="0">SUM(E5:F5)</f>
        <v>231</v>
      </c>
      <c r="H5" s="26">
        <f t="shared" ref="H5:H14" si="1">G5/400</f>
        <v>0.57750000000000001</v>
      </c>
      <c r="I5" s="25">
        <v>1</v>
      </c>
    </row>
    <row r="6" spans="1:28" s="27" customFormat="1" ht="24.95" customHeight="1">
      <c r="A6" s="45">
        <v>9</v>
      </c>
      <c r="B6" s="46" t="s">
        <v>70</v>
      </c>
      <c r="C6" s="46" t="s">
        <v>71</v>
      </c>
      <c r="D6" s="46" t="s">
        <v>47</v>
      </c>
      <c r="E6" s="25">
        <v>112</v>
      </c>
      <c r="F6" s="25">
        <v>118</v>
      </c>
      <c r="G6" s="25">
        <f t="shared" si="0"/>
        <v>230</v>
      </c>
      <c r="H6" s="26">
        <f t="shared" si="1"/>
        <v>0.57499999999999996</v>
      </c>
      <c r="I6" s="25">
        <v>2</v>
      </c>
    </row>
    <row r="7" spans="1:28" s="27" customFormat="1" ht="24.95" customHeight="1">
      <c r="A7" s="45">
        <v>4</v>
      </c>
      <c r="B7" s="46" t="s">
        <v>63</v>
      </c>
      <c r="C7" s="46" t="s">
        <v>64</v>
      </c>
      <c r="D7" s="46" t="s">
        <v>73</v>
      </c>
      <c r="E7" s="25">
        <v>116</v>
      </c>
      <c r="F7" s="25">
        <v>108</v>
      </c>
      <c r="G7" s="25">
        <f t="shared" si="0"/>
        <v>224</v>
      </c>
      <c r="H7" s="26">
        <f t="shared" si="1"/>
        <v>0.56000000000000005</v>
      </c>
      <c r="I7" s="25">
        <v>3</v>
      </c>
    </row>
    <row r="8" spans="1:28" s="27" customFormat="1" ht="24.95" customHeight="1">
      <c r="A8" s="45">
        <v>1</v>
      </c>
      <c r="B8" s="46" t="s">
        <v>59</v>
      </c>
      <c r="C8" s="46" t="s">
        <v>46</v>
      </c>
      <c r="D8" s="46" t="s">
        <v>50</v>
      </c>
      <c r="E8" s="25">
        <v>109</v>
      </c>
      <c r="F8" s="25">
        <v>114</v>
      </c>
      <c r="G8" s="25">
        <f t="shared" si="0"/>
        <v>223</v>
      </c>
      <c r="H8" s="26">
        <f t="shared" si="1"/>
        <v>0.5575</v>
      </c>
      <c r="I8" s="25">
        <v>4</v>
      </c>
    </row>
    <row r="9" spans="1:28" s="27" customFormat="1" ht="24.95" customHeight="1">
      <c r="A9" s="45">
        <v>3</v>
      </c>
      <c r="B9" s="46" t="s">
        <v>62</v>
      </c>
      <c r="C9" s="46" t="s">
        <v>46</v>
      </c>
      <c r="D9" s="46" t="s">
        <v>50</v>
      </c>
      <c r="E9" s="25">
        <v>107</v>
      </c>
      <c r="F9" s="25">
        <v>114</v>
      </c>
      <c r="G9" s="25">
        <f t="shared" si="0"/>
        <v>221</v>
      </c>
      <c r="H9" s="26">
        <f t="shared" si="1"/>
        <v>0.55249999999999999</v>
      </c>
      <c r="I9" s="25"/>
    </row>
    <row r="10" spans="1:28" s="27" customFormat="1" ht="24.95" customHeight="1">
      <c r="A10" s="45">
        <v>10</v>
      </c>
      <c r="B10" s="46" t="s">
        <v>72</v>
      </c>
      <c r="C10" s="46" t="s">
        <v>42</v>
      </c>
      <c r="D10" s="46" t="s">
        <v>40</v>
      </c>
      <c r="E10" s="25">
        <v>109.5</v>
      </c>
      <c r="F10" s="25">
        <v>108</v>
      </c>
      <c r="G10" s="25">
        <f t="shared" si="0"/>
        <v>217.5</v>
      </c>
      <c r="H10" s="26">
        <f t="shared" si="1"/>
        <v>0.54374999999999996</v>
      </c>
      <c r="I10" s="25"/>
    </row>
    <row r="11" spans="1:28" s="27" customFormat="1" ht="24.95" customHeight="1">
      <c r="A11" s="45">
        <v>7</v>
      </c>
      <c r="B11" s="46" t="s">
        <v>68</v>
      </c>
      <c r="C11" s="46" t="s">
        <v>49</v>
      </c>
      <c r="D11" s="46" t="s">
        <v>50</v>
      </c>
      <c r="E11" s="25">
        <v>104</v>
      </c>
      <c r="F11" s="25">
        <v>107</v>
      </c>
      <c r="G11" s="25">
        <f t="shared" si="0"/>
        <v>211</v>
      </c>
      <c r="H11" s="26">
        <f t="shared" si="1"/>
        <v>0.52749999999999997</v>
      </c>
      <c r="I11" s="25"/>
    </row>
    <row r="12" spans="1:28" s="27" customFormat="1" ht="24.95" customHeight="1">
      <c r="A12" s="45">
        <v>5</v>
      </c>
      <c r="B12" s="46" t="s">
        <v>65</v>
      </c>
      <c r="C12" s="46" t="s">
        <v>61</v>
      </c>
      <c r="D12" s="46" t="s">
        <v>54</v>
      </c>
      <c r="E12" s="25">
        <v>101.5</v>
      </c>
      <c r="F12" s="25">
        <v>102</v>
      </c>
      <c r="G12" s="25">
        <f t="shared" si="0"/>
        <v>203.5</v>
      </c>
      <c r="H12" s="26">
        <f t="shared" si="1"/>
        <v>0.50875000000000004</v>
      </c>
      <c r="I12" s="25"/>
    </row>
    <row r="13" spans="1:28" s="27" customFormat="1" ht="24.95" customHeight="1">
      <c r="A13" s="45">
        <v>8</v>
      </c>
      <c r="B13" s="46" t="s">
        <v>69</v>
      </c>
      <c r="C13" s="46" t="s">
        <v>61</v>
      </c>
      <c r="D13" s="46" t="s">
        <v>50</v>
      </c>
      <c r="E13" s="25">
        <v>100.5</v>
      </c>
      <c r="F13" s="25">
        <v>101</v>
      </c>
      <c r="G13" s="25">
        <f t="shared" si="0"/>
        <v>201.5</v>
      </c>
      <c r="H13" s="26">
        <f t="shared" si="1"/>
        <v>0.50375000000000003</v>
      </c>
      <c r="I13" s="25"/>
    </row>
    <row r="14" spans="1:28" s="27" customFormat="1" ht="24.95" customHeight="1">
      <c r="A14" s="45">
        <v>2</v>
      </c>
      <c r="B14" s="46" t="s">
        <v>60</v>
      </c>
      <c r="C14" s="46" t="s">
        <v>61</v>
      </c>
      <c r="D14" s="46" t="s">
        <v>47</v>
      </c>
      <c r="E14" s="25">
        <v>98</v>
      </c>
      <c r="F14" s="25">
        <v>99</v>
      </c>
      <c r="G14" s="25">
        <f t="shared" si="0"/>
        <v>197</v>
      </c>
      <c r="H14" s="26">
        <f t="shared" si="1"/>
        <v>0.49249999999999999</v>
      </c>
      <c r="I14" s="25"/>
    </row>
    <row r="16" spans="1:28" ht="21">
      <c r="D16" s="6"/>
      <c r="E16" s="16" t="s">
        <v>9</v>
      </c>
      <c r="F16" s="17"/>
    </row>
  </sheetData>
  <sortState ref="A5:CJ14">
    <sortCondition descending="1" ref="H5:H14"/>
  </sortState>
  <mergeCells count="1">
    <mergeCell ref="H3:I3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1:CJ16"/>
  <sheetViews>
    <sheetView zoomScale="70" zoomScaleNormal="70" workbookViewId="0">
      <selection activeCell="L7" sqref="L7"/>
    </sheetView>
  </sheetViews>
  <sheetFormatPr defaultRowHeight="16.5"/>
  <cols>
    <col min="1" max="1" width="10.875" style="28" customWidth="1"/>
    <col min="2" max="3" width="20.625" style="12" customWidth="1"/>
    <col min="4" max="4" width="30.5" style="12" customWidth="1"/>
    <col min="5" max="7" width="9" style="12"/>
    <col min="8" max="8" width="11.625" style="12" customWidth="1"/>
    <col min="9" max="16384" width="9" style="12"/>
  </cols>
  <sheetData>
    <row r="1" spans="1:88" s="19" customFormat="1" ht="27" customHeight="1">
      <c r="A1" s="18"/>
      <c r="D1" s="20"/>
      <c r="E1" s="21"/>
      <c r="F1" s="22"/>
      <c r="G1" s="22"/>
      <c r="H1" s="22"/>
      <c r="I1" s="18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</row>
    <row r="2" spans="1:88" s="19" customFormat="1" ht="30" customHeight="1">
      <c r="A2" s="18"/>
      <c r="D2" s="20"/>
      <c r="F2" s="22"/>
      <c r="G2" s="22"/>
      <c r="I2" s="18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22"/>
      <c r="BD2" s="22"/>
      <c r="BE2" s="22"/>
      <c r="BF2" s="22"/>
      <c r="BG2" s="22"/>
      <c r="BH2" s="22"/>
      <c r="BI2" s="22"/>
      <c r="BJ2" s="22"/>
      <c r="BK2" s="22"/>
      <c r="BL2" s="22"/>
      <c r="BM2" s="22"/>
      <c r="BN2" s="22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  <c r="CD2" s="22"/>
      <c r="CE2" s="22"/>
      <c r="CF2" s="22"/>
      <c r="CG2" s="22"/>
      <c r="CH2" s="22"/>
      <c r="CI2" s="22"/>
      <c r="CJ2" s="22"/>
    </row>
    <row r="3" spans="1:88" ht="87" customHeight="1">
      <c r="A3" s="29" t="s">
        <v>20</v>
      </c>
      <c r="D3" s="6"/>
      <c r="H3" s="48" t="s">
        <v>37</v>
      </c>
      <c r="I3" s="48"/>
    </row>
    <row r="4" spans="1:88" s="24" customFormat="1" ht="24.95" customHeight="1">
      <c r="A4" s="41" t="s">
        <v>18</v>
      </c>
      <c r="B4" s="41" t="s">
        <v>11</v>
      </c>
      <c r="C4" s="41" t="s">
        <v>12</v>
      </c>
      <c r="D4" s="42" t="s">
        <v>13</v>
      </c>
      <c r="E4" s="43" t="s">
        <v>14</v>
      </c>
      <c r="F4" s="43" t="s">
        <v>21</v>
      </c>
      <c r="G4" s="43" t="s">
        <v>15</v>
      </c>
      <c r="H4" s="44" t="s">
        <v>16</v>
      </c>
      <c r="I4" s="43" t="s">
        <v>17</v>
      </c>
    </row>
    <row r="5" spans="1:88" s="27" customFormat="1" ht="24.95" customHeight="1">
      <c r="A5" s="45">
        <v>5</v>
      </c>
      <c r="B5" s="46" t="s">
        <v>78</v>
      </c>
      <c r="C5" s="46" t="s">
        <v>79</v>
      </c>
      <c r="D5" s="46" t="s">
        <v>80</v>
      </c>
      <c r="E5" s="25">
        <v>189</v>
      </c>
      <c r="F5" s="25">
        <v>165</v>
      </c>
      <c r="G5" s="30">
        <f>SUM(E5:F5)</f>
        <v>354</v>
      </c>
      <c r="H5" s="26">
        <f t="shared" ref="H5:H13" si="0">G5/580</f>
        <v>0.6103448275862069</v>
      </c>
      <c r="I5" s="25">
        <v>1</v>
      </c>
      <c r="K5" s="27" t="s">
        <v>22</v>
      </c>
    </row>
    <row r="6" spans="1:88" s="3" customFormat="1" ht="24.95" customHeight="1">
      <c r="A6" s="45">
        <v>1</v>
      </c>
      <c r="B6" s="46" t="s">
        <v>66</v>
      </c>
      <c r="C6" s="46" t="s">
        <v>67</v>
      </c>
      <c r="D6" s="46" t="s">
        <v>74</v>
      </c>
      <c r="E6" s="25">
        <v>175.5</v>
      </c>
      <c r="F6" s="25">
        <v>164</v>
      </c>
      <c r="G6" s="25">
        <f>SUM(C6:F6)</f>
        <v>339.5</v>
      </c>
      <c r="H6" s="26">
        <f t="shared" si="0"/>
        <v>0.58534482758620687</v>
      </c>
      <c r="I6" s="25">
        <v>2</v>
      </c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</row>
    <row r="7" spans="1:88" s="27" customFormat="1" ht="24.95" customHeight="1">
      <c r="A7" s="45">
        <v>9</v>
      </c>
      <c r="B7" s="46" t="s">
        <v>85</v>
      </c>
      <c r="C7" s="46" t="s">
        <v>86</v>
      </c>
      <c r="D7" s="46" t="s">
        <v>87</v>
      </c>
      <c r="E7" s="25">
        <v>174.5</v>
      </c>
      <c r="F7" s="25">
        <v>163</v>
      </c>
      <c r="G7" s="30">
        <f t="shared" ref="G7:G13" si="1">SUM(E7:F7)</f>
        <v>337.5</v>
      </c>
      <c r="H7" s="26">
        <f t="shared" si="0"/>
        <v>0.5818965517241379</v>
      </c>
      <c r="I7" s="25">
        <v>3</v>
      </c>
    </row>
    <row r="8" spans="1:88" s="27" customFormat="1" ht="24.95" customHeight="1">
      <c r="A8" s="45">
        <v>3</v>
      </c>
      <c r="B8" s="46" t="s">
        <v>63</v>
      </c>
      <c r="C8" s="46" t="s">
        <v>64</v>
      </c>
      <c r="D8" s="46" t="s">
        <v>73</v>
      </c>
      <c r="E8" s="25">
        <v>162.5</v>
      </c>
      <c r="F8" s="25">
        <v>158</v>
      </c>
      <c r="G8" s="30">
        <f t="shared" si="1"/>
        <v>320.5</v>
      </c>
      <c r="H8" s="26">
        <f t="shared" si="0"/>
        <v>0.55258620689655169</v>
      </c>
      <c r="I8" s="25"/>
    </row>
    <row r="9" spans="1:88" s="27" customFormat="1" ht="24.95" customHeight="1">
      <c r="A9" s="45">
        <v>4</v>
      </c>
      <c r="B9" s="46" t="s">
        <v>76</v>
      </c>
      <c r="C9" s="46" t="s">
        <v>77</v>
      </c>
      <c r="D9" s="46" t="s">
        <v>44</v>
      </c>
      <c r="E9" s="25">
        <v>160</v>
      </c>
      <c r="F9" s="25">
        <v>159</v>
      </c>
      <c r="G9" s="30">
        <f t="shared" si="1"/>
        <v>319</v>
      </c>
      <c r="H9" s="26">
        <f t="shared" si="0"/>
        <v>0.55000000000000004</v>
      </c>
      <c r="I9" s="25"/>
    </row>
    <row r="10" spans="1:88" s="27" customFormat="1" ht="24.95" customHeight="1">
      <c r="A10" s="45">
        <v>8</v>
      </c>
      <c r="B10" s="46" t="s">
        <v>84</v>
      </c>
      <c r="C10" s="46" t="s">
        <v>71</v>
      </c>
      <c r="D10" s="46" t="s">
        <v>47</v>
      </c>
      <c r="E10" s="25">
        <v>154.5</v>
      </c>
      <c r="F10" s="25">
        <v>152</v>
      </c>
      <c r="G10" s="30">
        <f t="shared" si="1"/>
        <v>306.5</v>
      </c>
      <c r="H10" s="26">
        <f t="shared" si="0"/>
        <v>0.52844827586206899</v>
      </c>
      <c r="I10" s="25"/>
    </row>
    <row r="11" spans="1:88" s="27" customFormat="1" ht="24.95" customHeight="1">
      <c r="A11" s="45">
        <v>7</v>
      </c>
      <c r="B11" s="46" t="s">
        <v>82</v>
      </c>
      <c r="C11" s="46" t="s">
        <v>52</v>
      </c>
      <c r="D11" s="46" t="s">
        <v>83</v>
      </c>
      <c r="E11" s="25">
        <v>152.5</v>
      </c>
      <c r="F11" s="25">
        <v>142</v>
      </c>
      <c r="G11" s="30">
        <f t="shared" si="1"/>
        <v>294.5</v>
      </c>
      <c r="H11" s="26">
        <f t="shared" si="0"/>
        <v>0.50775862068965516</v>
      </c>
      <c r="I11" s="25"/>
    </row>
    <row r="12" spans="1:88" s="27" customFormat="1" ht="24.95" customHeight="1">
      <c r="A12" s="45">
        <v>2</v>
      </c>
      <c r="B12" s="46" t="s">
        <v>75</v>
      </c>
      <c r="C12" s="46" t="s">
        <v>71</v>
      </c>
      <c r="D12" s="46" t="s">
        <v>47</v>
      </c>
      <c r="E12" s="30">
        <v>149.5</v>
      </c>
      <c r="F12" s="30">
        <v>142</v>
      </c>
      <c r="G12" s="30">
        <f t="shared" si="1"/>
        <v>291.5</v>
      </c>
      <c r="H12" s="26">
        <f t="shared" si="0"/>
        <v>0.50258620689655176</v>
      </c>
      <c r="I12" s="30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</row>
    <row r="13" spans="1:88" s="27" customFormat="1" ht="24.95" customHeight="1">
      <c r="A13" s="45">
        <v>6</v>
      </c>
      <c r="B13" s="46" t="s">
        <v>81</v>
      </c>
      <c r="C13" s="46" t="s">
        <v>46</v>
      </c>
      <c r="D13" s="46" t="s">
        <v>47</v>
      </c>
      <c r="E13" s="25">
        <v>144.5</v>
      </c>
      <c r="F13" s="25">
        <v>141</v>
      </c>
      <c r="G13" s="30">
        <f t="shared" si="1"/>
        <v>285.5</v>
      </c>
      <c r="H13" s="26">
        <f t="shared" si="0"/>
        <v>0.49224137931034484</v>
      </c>
      <c r="I13" s="25"/>
    </row>
    <row r="16" spans="1:88" ht="21">
      <c r="D16" s="6"/>
      <c r="E16" s="16" t="s">
        <v>9</v>
      </c>
      <c r="F16" s="17"/>
    </row>
  </sheetData>
  <sortState ref="A5:CJ13">
    <sortCondition descending="1" ref="H5:H13"/>
  </sortState>
  <mergeCells count="1">
    <mergeCell ref="H3:I3"/>
  </mergeCells>
  <phoneticPr fontId="2" type="noConversion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60-70CM</vt:lpstr>
      <vt:lpstr>80-90CM</vt:lpstr>
      <vt:lpstr>100-110CM</vt:lpstr>
      <vt:lpstr>B1</vt:lpstr>
      <vt:lpstr>B2</vt:lpstr>
      <vt:lpstr>Preliminary</vt:lpstr>
    </vt:vector>
  </TitlesOfParts>
  <Company>CMT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A-BEN</dc:creator>
  <cp:lastModifiedBy>馬場</cp:lastModifiedBy>
  <cp:lastPrinted>2014-05-10T07:20:15Z</cp:lastPrinted>
  <dcterms:created xsi:type="dcterms:W3CDTF">2012-03-14T10:32:34Z</dcterms:created>
  <dcterms:modified xsi:type="dcterms:W3CDTF">2014-05-10T07:41:01Z</dcterms:modified>
</cp:coreProperties>
</file>