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20" windowWidth="15165" windowHeight="9615"/>
  </bookViews>
  <sheets>
    <sheet name="Results Sheets" sheetId="1" r:id="rId1"/>
  </sheets>
  <definedNames>
    <definedName name="_xlnm._FilterDatabase" localSheetId="0" hidden="1">'Results Sheets'!$E$14:$Q$18</definedName>
    <definedName name="_xlnm.Print_Area" localSheetId="0">'Results Sheets'!$A$1:$AC$193</definedName>
    <definedName name="_xlnm.Print_Titles" localSheetId="0">'Results Sheets'!$1:$11</definedName>
  </definedNames>
  <calcPr calcId="145621"/>
</workbook>
</file>

<file path=xl/calcChain.xml><?xml version="1.0" encoding="utf-8"?>
<calcChain xmlns="http://schemas.openxmlformats.org/spreadsheetml/2006/main">
  <c r="O53" i="1" l="1"/>
  <c r="Q53" i="1" s="1"/>
  <c r="O142" i="1"/>
  <c r="Q142" i="1" s="1"/>
  <c r="O141" i="1"/>
  <c r="Q141" i="1" s="1"/>
  <c r="O138" i="1"/>
  <c r="Q138" i="1" s="1"/>
  <c r="O137" i="1"/>
  <c r="Q137" i="1" s="1"/>
  <c r="O136" i="1"/>
  <c r="Q136" i="1" s="1"/>
  <c r="O135" i="1"/>
  <c r="Q135" i="1" s="1"/>
  <c r="O102" i="1" l="1"/>
  <c r="Q102" i="1" s="1"/>
  <c r="O101" i="1"/>
  <c r="Q101" i="1" s="1"/>
  <c r="O100" i="1"/>
  <c r="Q100" i="1" s="1"/>
  <c r="O99" i="1"/>
  <c r="Q99" i="1" s="1"/>
  <c r="O98" i="1"/>
  <c r="Q98" i="1" s="1"/>
  <c r="O97" i="1"/>
  <c r="Q97" i="1" s="1"/>
  <c r="O96" i="1"/>
  <c r="Q96" i="1" s="1"/>
  <c r="O95" i="1"/>
  <c r="Q95" i="1" s="1"/>
  <c r="O94" i="1"/>
  <c r="Q94" i="1" s="1"/>
  <c r="O93" i="1"/>
  <c r="Q93" i="1" s="1"/>
  <c r="O88" i="1"/>
  <c r="Q88" i="1" s="1"/>
  <c r="O91" i="1"/>
  <c r="Q91" i="1" s="1"/>
  <c r="O92" i="1"/>
  <c r="Q92" i="1" s="1"/>
  <c r="O90" i="1"/>
  <c r="Q90" i="1" s="1"/>
  <c r="O89" i="1"/>
  <c r="Q89" i="1" s="1"/>
  <c r="O159" i="1"/>
  <c r="Q159" i="1" s="1"/>
  <c r="O158" i="1"/>
  <c r="Q158" i="1" s="1"/>
  <c r="O160" i="1"/>
  <c r="Q160" i="1" s="1"/>
  <c r="O162" i="1"/>
  <c r="Q162" i="1" s="1"/>
  <c r="O163" i="1"/>
  <c r="O164" i="1"/>
  <c r="Q164" i="1" s="1"/>
  <c r="O165" i="1"/>
  <c r="O166" i="1"/>
  <c r="Q166" i="1" s="1"/>
  <c r="O167" i="1"/>
  <c r="Q167" i="1" s="1"/>
  <c r="O168" i="1"/>
  <c r="Q168" i="1" s="1"/>
  <c r="O169" i="1"/>
  <c r="Q169" i="1" s="1"/>
  <c r="O170" i="1"/>
  <c r="Q170" i="1" s="1"/>
  <c r="O171" i="1"/>
  <c r="Q171" i="1" s="1"/>
  <c r="O172" i="1"/>
  <c r="Q172" i="1" s="1"/>
  <c r="O161" i="1"/>
  <c r="Q161" i="1" s="1"/>
  <c r="O143" i="1"/>
  <c r="Q143" i="1" s="1"/>
  <c r="O144" i="1"/>
  <c r="Q144" i="1" s="1"/>
  <c r="O145" i="1"/>
  <c r="Q145" i="1" s="1"/>
  <c r="O146" i="1"/>
  <c r="Q146" i="1" s="1"/>
  <c r="O147" i="1"/>
  <c r="Q147" i="1" s="1"/>
  <c r="O148" i="1"/>
  <c r="Q148" i="1" s="1"/>
  <c r="O149" i="1"/>
  <c r="Q149" i="1" s="1"/>
  <c r="O112" i="1"/>
  <c r="Q112" i="1" s="1"/>
  <c r="O113" i="1"/>
  <c r="Q113" i="1" s="1"/>
  <c r="O114" i="1"/>
  <c r="Q114" i="1" s="1"/>
  <c r="O115" i="1"/>
  <c r="Q115" i="1" s="1"/>
  <c r="O116" i="1"/>
  <c r="Q116" i="1" s="1"/>
  <c r="O117" i="1"/>
  <c r="Q117" i="1" s="1"/>
  <c r="O118" i="1"/>
  <c r="Q118" i="1" s="1"/>
  <c r="O119" i="1"/>
  <c r="O120" i="1"/>
  <c r="Q120" i="1" s="1"/>
  <c r="O121" i="1"/>
  <c r="Q121" i="1" s="1"/>
  <c r="O122" i="1"/>
  <c r="Q122" i="1" s="1"/>
  <c r="O123" i="1"/>
  <c r="Q123" i="1" s="1"/>
  <c r="O124" i="1"/>
  <c r="Q124" i="1" s="1"/>
  <c r="O125" i="1"/>
  <c r="Q125" i="1" s="1"/>
  <c r="O111" i="1"/>
  <c r="Q111" i="1" s="1"/>
  <c r="O66" i="1"/>
  <c r="Q66" i="1" s="1"/>
  <c r="O64" i="1"/>
  <c r="Q64" i="1" s="1"/>
  <c r="O67" i="1"/>
  <c r="Q67" i="1" s="1"/>
  <c r="O68" i="1"/>
  <c r="Q68" i="1" s="1"/>
  <c r="O69" i="1"/>
  <c r="Q69" i="1" s="1"/>
  <c r="O70" i="1"/>
  <c r="Q70" i="1" s="1"/>
  <c r="O71" i="1"/>
  <c r="Q71" i="1" s="1"/>
  <c r="O72" i="1"/>
  <c r="Q72" i="1" s="1"/>
  <c r="O73" i="1"/>
  <c r="Q73" i="1" s="1"/>
  <c r="O74" i="1"/>
  <c r="Q74" i="1" s="1"/>
  <c r="O75" i="1"/>
  <c r="Q75" i="1" s="1"/>
  <c r="O76" i="1"/>
  <c r="Q76" i="1" s="1"/>
  <c r="O77" i="1"/>
  <c r="Q77" i="1" s="1"/>
  <c r="O78" i="1"/>
  <c r="Q78" i="1" s="1"/>
  <c r="O65" i="1"/>
  <c r="Q65" i="1" s="1"/>
  <c r="O42" i="1"/>
  <c r="Q42" i="1" s="1"/>
  <c r="O48" i="1"/>
  <c r="Q48" i="1" s="1"/>
  <c r="O50" i="1"/>
  <c r="Q50" i="1" s="1"/>
  <c r="O44" i="1"/>
  <c r="Q44" i="1" s="1"/>
  <c r="O47" i="1"/>
  <c r="Q47" i="1" s="1"/>
  <c r="O46" i="1"/>
  <c r="Q46" i="1" s="1"/>
  <c r="O41" i="1"/>
  <c r="Q41" i="1" s="1"/>
  <c r="O40" i="1"/>
  <c r="Q40" i="1" s="1"/>
  <c r="O49" i="1"/>
  <c r="Q49" i="1" s="1"/>
  <c r="O45" i="1"/>
  <c r="Q45" i="1" s="1"/>
  <c r="O54" i="1"/>
  <c r="Q54" i="1" s="1"/>
  <c r="O43" i="1"/>
  <c r="Q43" i="1" s="1"/>
  <c r="O22" i="1"/>
  <c r="Q22" i="1" s="1"/>
  <c r="O19" i="1"/>
  <c r="Q19" i="1" s="1"/>
  <c r="O18" i="1"/>
  <c r="Q18" i="1" s="1"/>
  <c r="O21" i="1"/>
  <c r="Q21" i="1" s="1"/>
  <c r="O16" i="1"/>
  <c r="Q16" i="1" s="1"/>
  <c r="O17" i="1"/>
  <c r="Q17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/>
  <c r="O20" i="1"/>
  <c r="Q20" i="1" s="1"/>
  <c r="Q165" i="1"/>
  <c r="Q163" i="1"/>
  <c r="Q119" i="1"/>
</calcChain>
</file>

<file path=xl/sharedStrings.xml><?xml version="1.0" encoding="utf-8"?>
<sst xmlns="http://schemas.openxmlformats.org/spreadsheetml/2006/main" count="457" uniqueCount="145">
  <si>
    <t>Name of Rider</t>
  </si>
  <si>
    <t>Name of Horse</t>
  </si>
  <si>
    <t>Judge C</t>
  </si>
  <si>
    <t>Judge E</t>
  </si>
  <si>
    <t>%</t>
  </si>
  <si>
    <t>INDIVIDUAL CLASSIFICATION</t>
  </si>
  <si>
    <t>JUDGE E:</t>
  </si>
  <si>
    <t>Starting number</t>
  </si>
  <si>
    <t>Rider's Nationality</t>
  </si>
  <si>
    <t>Team</t>
  </si>
  <si>
    <t>Mr/Mrs/Ms</t>
  </si>
  <si>
    <t>Final Placing</t>
  </si>
  <si>
    <t>Signature of Judges :</t>
  </si>
  <si>
    <t>Collective Marks</t>
  </si>
  <si>
    <t>Total points</t>
  </si>
  <si>
    <t>Level</t>
  </si>
  <si>
    <t>Rider's NF</t>
  </si>
  <si>
    <t>Rider's Position</t>
  </si>
  <si>
    <t>Total     Judge C</t>
  </si>
  <si>
    <t>Total     Judge E</t>
  </si>
  <si>
    <t>Total         Judge C</t>
  </si>
  <si>
    <t>Total         Judge E</t>
  </si>
  <si>
    <t>Total        Judge C</t>
  </si>
  <si>
    <t>Total       Judge C</t>
  </si>
  <si>
    <t>DECLARED TEAM CLASSIFICATION</t>
  </si>
  <si>
    <t>Under 21</t>
  </si>
  <si>
    <t>ELEMENTARY CLASS ADULTS</t>
  </si>
  <si>
    <t>PRELIMINARY CLASS ADULTS</t>
  </si>
  <si>
    <t>PRELIMINARY CLASS JUNIORS</t>
  </si>
  <si>
    <r>
      <t>NOTE</t>
    </r>
    <r>
      <rPr>
        <sz val="10"/>
        <color indexed="14"/>
        <rFont val="Verdana"/>
        <family val="2"/>
      </rPr>
      <t>:</t>
    </r>
    <r>
      <rPr>
        <sz val="10"/>
        <rFont val="Verdana"/>
        <family val="2"/>
      </rPr>
      <t xml:space="preserve"> To be returned after the event by e-mail in Excel format to Andreina Wipraechtiger FEI Solidarity Dept. (andreina.wipraechtiger@fei.org).</t>
    </r>
  </si>
  <si>
    <t>2015 FEI WORLD DRESSAGE CHALLENGE</t>
  </si>
  <si>
    <t>Remy</t>
  </si>
  <si>
    <t>Donatus</t>
    <phoneticPr fontId="16" type="noConversion"/>
  </si>
  <si>
    <t>Mr</t>
  </si>
  <si>
    <t>Ms</t>
  </si>
  <si>
    <t>Wu, Michelle</t>
    <phoneticPr fontId="16" type="noConversion"/>
  </si>
  <si>
    <t>Hsieh, Hebe</t>
    <phoneticPr fontId="16" type="noConversion"/>
  </si>
  <si>
    <t>Lin, Amy</t>
    <phoneticPr fontId="16" type="noConversion"/>
  </si>
  <si>
    <t>Yang, Mi</t>
    <phoneticPr fontId="16" type="noConversion"/>
  </si>
  <si>
    <t>Atlas D</t>
    <phoneticPr fontId="16" type="noConversion"/>
  </si>
  <si>
    <t>Hannibal</t>
    <phoneticPr fontId="16" type="noConversion"/>
  </si>
  <si>
    <t>Whisper</t>
    <phoneticPr fontId="16" type="noConversion"/>
  </si>
  <si>
    <t>Zanero</t>
  </si>
  <si>
    <t>Santana</t>
    <phoneticPr fontId="16" type="noConversion"/>
  </si>
  <si>
    <t>Mr</t>
    <phoneticPr fontId="0" type="noConversion"/>
  </si>
  <si>
    <t>Bernardus</t>
    <phoneticPr fontId="16" type="noConversion"/>
  </si>
  <si>
    <t>Lonesome</t>
    <phoneticPr fontId="16" type="noConversion"/>
  </si>
  <si>
    <t>Djurra</t>
    <phoneticPr fontId="16" type="noConversion"/>
  </si>
  <si>
    <t>Burberry</t>
  </si>
  <si>
    <t>Donna Vera</t>
  </si>
  <si>
    <t>Chen, Ying-Chieh</t>
    <phoneticPr fontId="16" type="noConversion"/>
  </si>
  <si>
    <t>ROYAL STAR</t>
    <phoneticPr fontId="16" type="noConversion"/>
  </si>
  <si>
    <t>Rashid</t>
  </si>
  <si>
    <t>Luvras</t>
    <phoneticPr fontId="16" type="noConversion"/>
  </si>
  <si>
    <t>Rubens</t>
    <phoneticPr fontId="16" type="noConversion"/>
  </si>
  <si>
    <t>Dartahnan</t>
    <phoneticPr fontId="16" type="noConversion"/>
  </si>
  <si>
    <t>TEMPTATION</t>
    <phoneticPr fontId="16" type="noConversion"/>
  </si>
  <si>
    <t>LITTLE JOE</t>
    <phoneticPr fontId="16" type="noConversion"/>
  </si>
  <si>
    <t>Walt Disney</t>
    <phoneticPr fontId="16" type="noConversion"/>
  </si>
  <si>
    <t>Heidesee</t>
    <phoneticPr fontId="16" type="noConversion"/>
  </si>
  <si>
    <t>Trada</t>
  </si>
  <si>
    <t>Schnuppe</t>
    <phoneticPr fontId="16" type="noConversion"/>
  </si>
  <si>
    <t>White Summer</t>
    <phoneticPr fontId="16" type="noConversion"/>
  </si>
  <si>
    <t>Unicum</t>
    <phoneticPr fontId="16" type="noConversion"/>
  </si>
  <si>
    <t>TOUCHE</t>
    <phoneticPr fontId="16" type="noConversion"/>
  </si>
  <si>
    <t>Darek</t>
    <phoneticPr fontId="16" type="noConversion"/>
  </si>
  <si>
    <t>Waldstern D</t>
    <phoneticPr fontId="16" type="noConversion"/>
  </si>
  <si>
    <t>Storm</t>
    <phoneticPr fontId="16" type="noConversion"/>
  </si>
  <si>
    <t>Lucky Lordi</t>
    <phoneticPr fontId="16" type="noConversion"/>
  </si>
  <si>
    <t>Roila</t>
    <phoneticPr fontId="16" type="noConversion"/>
  </si>
  <si>
    <t>Whisper</t>
  </si>
  <si>
    <t>Heidesee</t>
  </si>
  <si>
    <t>Lucky Lordi</t>
  </si>
  <si>
    <t>Roila</t>
  </si>
  <si>
    <t>Mr</t>
    <phoneticPr fontId="0" type="noConversion"/>
  </si>
  <si>
    <t>Mr</t>
    <phoneticPr fontId="0" type="noConversion"/>
  </si>
  <si>
    <t>Mr</t>
    <phoneticPr fontId="0" type="noConversion"/>
  </si>
  <si>
    <t>Final Placing</t>
    <phoneticPr fontId="0" type="noConversion"/>
  </si>
  <si>
    <t>Mr/Mrs/Ms</t>
    <phoneticPr fontId="0" type="noConversion"/>
  </si>
  <si>
    <t>Lin, Yun</t>
    <phoneticPr fontId="16" type="noConversion"/>
  </si>
  <si>
    <t>Ruinart</t>
    <phoneticPr fontId="0" type="noConversion"/>
  </si>
  <si>
    <t>Lai, Rose</t>
    <phoneticPr fontId="16" type="noConversion"/>
  </si>
  <si>
    <t>LEADER</t>
    <phoneticPr fontId="16" type="noConversion"/>
  </si>
  <si>
    <t>Lu, Renee</t>
    <phoneticPr fontId="16" type="noConversion"/>
  </si>
  <si>
    <t>Shih, Cheetah</t>
    <phoneticPr fontId="16" type="noConversion"/>
  </si>
  <si>
    <t>Coriana</t>
    <phoneticPr fontId="16" type="noConversion"/>
  </si>
  <si>
    <t>Chen, Mandy</t>
    <phoneticPr fontId="16" type="noConversion"/>
  </si>
  <si>
    <t>Cinie</t>
    <phoneticPr fontId="16" type="noConversion"/>
  </si>
  <si>
    <t>Fine For Me</t>
    <phoneticPr fontId="16" type="noConversion"/>
  </si>
  <si>
    <t>Adelin</t>
    <phoneticPr fontId="16" type="noConversion"/>
  </si>
  <si>
    <t>Danuberth</t>
    <phoneticPr fontId="16" type="noConversion"/>
  </si>
  <si>
    <t>Kuan, Karen-Sing</t>
    <phoneticPr fontId="16" type="noConversion"/>
  </si>
  <si>
    <t>Duende</t>
    <phoneticPr fontId="16" type="noConversion"/>
  </si>
  <si>
    <t>Chen, Marco</t>
    <phoneticPr fontId="16" type="noConversion"/>
  </si>
  <si>
    <t>Hong, Monica</t>
    <phoneticPr fontId="16" type="noConversion"/>
  </si>
  <si>
    <t>Chen, Ivy</t>
    <phoneticPr fontId="16" type="noConversion"/>
  </si>
  <si>
    <t>Hsieh, Jolynn</t>
    <phoneticPr fontId="16" type="noConversion"/>
  </si>
  <si>
    <r>
      <rPr>
        <sz val="11"/>
        <rFont val="微軟正黑體"/>
        <family val="2"/>
        <charset val="136"/>
      </rPr>
      <t>貝克漢</t>
    </r>
    <r>
      <rPr>
        <sz val="11"/>
        <rFont val="Verdana"/>
        <family val="2"/>
      </rPr>
      <t>(Beckham)</t>
    </r>
    <phoneticPr fontId="16" type="noConversion"/>
  </si>
  <si>
    <t>TPE</t>
    <phoneticPr fontId="15" type="noConversion"/>
  </si>
  <si>
    <t>ROC</t>
    <phoneticPr fontId="15" type="noConversion"/>
  </si>
  <si>
    <t>Under 21</t>
    <phoneticPr fontId="0" type="noConversion"/>
  </si>
  <si>
    <t>X</t>
    <phoneticPr fontId="15" type="noConversion"/>
  </si>
  <si>
    <t>X</t>
    <phoneticPr fontId="0" type="noConversion"/>
  </si>
  <si>
    <t>X</t>
    <phoneticPr fontId="15" type="noConversion"/>
  </si>
  <si>
    <t>COUNTRY:TPE-Chinese Taipei</t>
    <phoneticPr fontId="0" type="noConversion"/>
  </si>
  <si>
    <t>JUDGE C:</t>
    <phoneticPr fontId="0" type="noConversion"/>
  </si>
  <si>
    <t>Mr Bo Åhman (SWE)</t>
    <phoneticPr fontId="0" type="noConversion"/>
  </si>
  <si>
    <t>Mr Alain FRANCQUEVILLE (FRA)</t>
    <phoneticPr fontId="0" type="noConversion"/>
  </si>
  <si>
    <t>ZONE:</t>
    <phoneticPr fontId="0" type="noConversion"/>
  </si>
  <si>
    <t>DATES:</t>
    <phoneticPr fontId="0" type="noConversion"/>
  </si>
  <si>
    <t xml:space="preserve"> 2015.11.11</t>
    <phoneticPr fontId="0" type="noConversion"/>
  </si>
  <si>
    <t>E</t>
    <phoneticPr fontId="0" type="noConversion"/>
  </si>
  <si>
    <t>Chen, Ben-Jamin</t>
    <phoneticPr fontId="16" type="noConversion"/>
  </si>
  <si>
    <t>Wu, Iris</t>
    <phoneticPr fontId="16" type="noConversion"/>
  </si>
  <si>
    <t>Hong, Chovlene</t>
    <phoneticPr fontId="16" type="noConversion"/>
  </si>
  <si>
    <t>Shyon, Jonathan</t>
    <phoneticPr fontId="16" type="noConversion"/>
  </si>
  <si>
    <t>Lai, Lisa</t>
    <phoneticPr fontId="16" type="noConversion"/>
  </si>
  <si>
    <t>Chen, Johnny</t>
    <phoneticPr fontId="16" type="noConversion"/>
  </si>
  <si>
    <t>Kao, Jian-Long</t>
    <phoneticPr fontId="16" type="noConversion"/>
  </si>
  <si>
    <t>Chung, Isabell</t>
    <phoneticPr fontId="16" type="noConversion"/>
  </si>
  <si>
    <t>Huang, Chun-Chieh</t>
    <phoneticPr fontId="16" type="noConversion"/>
  </si>
  <si>
    <t>Shih, Joseph</t>
    <phoneticPr fontId="16" type="noConversion"/>
  </si>
  <si>
    <t>Chen, Linda</t>
    <phoneticPr fontId="16" type="noConversion"/>
  </si>
  <si>
    <t>Wang, Kevin</t>
    <phoneticPr fontId="16" type="noConversion"/>
  </si>
  <si>
    <t>Chen, Chung-Chin</t>
    <phoneticPr fontId="16" type="noConversion"/>
  </si>
  <si>
    <t>Lin, Joanna</t>
    <phoneticPr fontId="16" type="noConversion"/>
  </si>
  <si>
    <t>Lai, Wendy</t>
    <phoneticPr fontId="16" type="noConversion"/>
  </si>
  <si>
    <t>Lih, Ruby</t>
    <phoneticPr fontId="16" type="noConversion"/>
  </si>
  <si>
    <t xml:space="preserve">Shen, Woody </t>
    <phoneticPr fontId="16" type="noConversion"/>
  </si>
  <si>
    <t>Kao, Johnny</t>
    <phoneticPr fontId="16" type="noConversion"/>
  </si>
  <si>
    <t>ELEMENTARY CLASS JUNIORS</t>
    <phoneticPr fontId="0" type="noConversion"/>
  </si>
  <si>
    <t>ELEMENTARY</t>
    <phoneticPr fontId="0" type="noConversion"/>
  </si>
  <si>
    <t>MEDIUM CLASS</t>
    <phoneticPr fontId="0" type="noConversion"/>
  </si>
  <si>
    <t>Hsu, Angus</t>
    <phoneticPr fontId="16" type="noConversion"/>
  </si>
  <si>
    <t>Wu, An-Ta</t>
    <phoneticPr fontId="16" type="noConversion"/>
  </si>
  <si>
    <t>Chang, Felicia</t>
    <phoneticPr fontId="16" type="noConversion"/>
  </si>
  <si>
    <t>Chang, Jason</t>
    <phoneticPr fontId="16" type="noConversion"/>
  </si>
  <si>
    <t>Lin, Chamion</t>
    <phoneticPr fontId="16" type="noConversion"/>
  </si>
  <si>
    <t>Lin, Neil</t>
    <phoneticPr fontId="16" type="noConversion"/>
  </si>
  <si>
    <t>Chen, Alex</t>
    <phoneticPr fontId="16" type="noConversion"/>
  </si>
  <si>
    <t>Liao, Deh-Fong</t>
    <phoneticPr fontId="16" type="noConversion"/>
  </si>
  <si>
    <t>ADVANCED CLASS</t>
    <phoneticPr fontId="0" type="noConversion"/>
  </si>
  <si>
    <t>ADVANCED</t>
    <phoneticPr fontId="0" type="noConversion"/>
  </si>
  <si>
    <t>PRIX ST-GEORGES</t>
    <phoneticPr fontId="0" type="noConversion"/>
  </si>
  <si>
    <t>PRIX ST-GEORGES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</si>
</sst>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22" x14ac:knownFonts="1">
    <font>
      <sz val="10"/>
      <name val="Arial"/>
    </font>
    <font>
      <b/>
      <sz val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i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b/>
      <sz val="10"/>
      <color indexed="14"/>
      <name val="Verdana"/>
      <family val="2"/>
    </font>
    <font>
      <sz val="10"/>
      <color indexed="14"/>
      <name val="Verdana"/>
      <family val="2"/>
    </font>
    <font>
      <b/>
      <sz val="16"/>
      <name val="Verdana"/>
      <family val="2"/>
    </font>
    <font>
      <sz val="16"/>
      <name val="Verdana"/>
      <family val="2"/>
    </font>
    <font>
      <sz val="10"/>
      <name val="Arial"/>
      <family val="2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1"/>
      <color indexed="8"/>
      <name val="Verdana"/>
      <family val="2"/>
    </font>
    <font>
      <sz val="11"/>
      <color theme="1"/>
      <name val="Verdana"/>
      <family val="2"/>
    </font>
    <font>
      <sz val="11"/>
      <name val="微軟正黑體"/>
      <family val="2"/>
      <charset val="136"/>
    </font>
    <font>
      <sz val="11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>
      <alignment vertical="center"/>
    </xf>
  </cellStyleXfs>
  <cellXfs count="1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/>
    <xf numFmtId="2" fontId="6" fillId="0" borderId="4" xfId="0" applyNumberFormat="1" applyFont="1" applyFill="1" applyBorder="1" applyAlignment="1">
      <alignment horizontal="center" textRotation="90" wrapText="1"/>
    </xf>
    <xf numFmtId="2" fontId="6" fillId="0" borderId="5" xfId="0" applyNumberFormat="1" applyFont="1" applyFill="1" applyBorder="1" applyAlignment="1">
      <alignment horizontal="center" textRotation="90" wrapText="1"/>
    </xf>
    <xf numFmtId="2" fontId="6" fillId="0" borderId="0" xfId="0" applyNumberFormat="1" applyFont="1" applyFill="1" applyBorder="1" applyAlignment="1">
      <alignment horizontal="center" textRotation="90" wrapText="1"/>
    </xf>
    <xf numFmtId="0" fontId="6" fillId="0" borderId="0" xfId="0" applyFont="1" applyAlignment="1"/>
    <xf numFmtId="0" fontId="2" fillId="0" borderId="6" xfId="0" applyFont="1" applyBorder="1"/>
    <xf numFmtId="0" fontId="7" fillId="0" borderId="0" xfId="0" applyNumberFormat="1" applyFont="1" applyFill="1" applyBorder="1" applyAlignment="1">
      <alignment horizontal="center"/>
    </xf>
    <xf numFmtId="0" fontId="7" fillId="0" borderId="6" xfId="0" applyFont="1" applyFill="1" applyBorder="1"/>
    <xf numFmtId="0" fontId="7" fillId="0" borderId="6" xfId="0" applyFont="1" applyFill="1" applyBorder="1" applyAlignment="1">
      <alignment horizontal="center"/>
    </xf>
    <xf numFmtId="2" fontId="7" fillId="0" borderId="6" xfId="0" applyNumberFormat="1" applyFont="1" applyFill="1" applyBorder="1" applyAlignment="1">
      <alignment horizontal="center"/>
    </xf>
    <xf numFmtId="2" fontId="7" fillId="0" borderId="6" xfId="0" applyNumberFormat="1" applyFont="1" applyFill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 applyAlignment="1"/>
    <xf numFmtId="2" fontId="2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1" fontId="5" fillId="0" borderId="3" xfId="0" applyNumberFormat="1" applyFont="1" applyBorder="1"/>
    <xf numFmtId="176" fontId="5" fillId="0" borderId="0" xfId="0" applyNumberFormat="1" applyFont="1"/>
    <xf numFmtId="0" fontId="5" fillId="0" borderId="0" xfId="0" applyFont="1" applyFill="1" applyBorder="1"/>
    <xf numFmtId="0" fontId="8" fillId="0" borderId="0" xfId="0" applyFont="1" applyAlignment="1"/>
    <xf numFmtId="2" fontId="10" fillId="0" borderId="3" xfId="0" applyNumberFormat="1" applyFont="1" applyFill="1" applyBorder="1" applyAlignment="1">
      <alignment horizontal="center" textRotation="90" wrapText="1"/>
    </xf>
    <xf numFmtId="0" fontId="5" fillId="0" borderId="2" xfId="0" applyFont="1" applyBorder="1"/>
    <xf numFmtId="1" fontId="5" fillId="0" borderId="0" xfId="0" applyNumberFormat="1" applyFont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2" fillId="0" borderId="7" xfId="0" applyFont="1" applyBorder="1"/>
    <xf numFmtId="2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/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/>
    <xf numFmtId="0" fontId="2" fillId="0" borderId="0" xfId="0" applyFont="1" applyAlignment="1"/>
    <xf numFmtId="0" fontId="2" fillId="0" borderId="2" xfId="0" applyFont="1" applyBorder="1" applyAlignment="1"/>
    <xf numFmtId="0" fontId="1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2" fontId="6" fillId="0" borderId="3" xfId="0" applyNumberFormat="1" applyFont="1" applyFill="1" applyBorder="1" applyAlignment="1">
      <alignment horizontal="center" textRotation="90" wrapText="1"/>
    </xf>
    <xf numFmtId="0" fontId="18" fillId="2" borderId="3" xfId="0" applyFont="1" applyFill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/>
    </xf>
    <xf numFmtId="2" fontId="21" fillId="2" borderId="0" xfId="0" applyNumberFormat="1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center"/>
    </xf>
    <xf numFmtId="2" fontId="19" fillId="2" borderId="0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1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21" fillId="0" borderId="3" xfId="0" applyNumberFormat="1" applyFont="1" applyBorder="1" applyAlignment="1">
      <alignment horizontal="center"/>
    </xf>
    <xf numFmtId="2" fontId="21" fillId="0" borderId="0" xfId="0" applyNumberFormat="1" applyFont="1" applyFill="1" applyBorder="1" applyAlignment="1">
      <alignment horizontal="center"/>
    </xf>
    <xf numFmtId="2" fontId="19" fillId="0" borderId="3" xfId="0" applyNumberFormat="1" applyFont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5" fillId="0" borderId="0" xfId="0" applyFont="1" applyAlignment="1"/>
    <xf numFmtId="0" fontId="2" fillId="0" borderId="0" xfId="0" applyFont="1" applyAlignment="1"/>
    <xf numFmtId="0" fontId="5" fillId="0" borderId="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/>
    <xf numFmtId="0" fontId="6" fillId="0" borderId="2" xfId="0" applyFont="1" applyBorder="1" applyAlignment="1"/>
    <xf numFmtId="176" fontId="5" fillId="0" borderId="3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textRotation="90" wrapText="1"/>
    </xf>
    <xf numFmtId="0" fontId="1" fillId="0" borderId="0" xfId="0" applyFont="1" applyAlignment="1"/>
    <xf numFmtId="0" fontId="3" fillId="0" borderId="0" xfId="0" applyFont="1" applyAlignment="1"/>
  </cellXfs>
  <cellStyles count="2">
    <cellStyle name="一般" xfId="0" builtinId="0"/>
    <cellStyle name="一般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3"/>
  <sheetViews>
    <sheetView tabSelected="1" view="pageBreakPreview" topLeftCell="A19" zoomScale="85" zoomScaleNormal="100" zoomScaleSheetLayoutView="85" workbookViewId="0">
      <selection activeCell="I12" sqref="I12"/>
    </sheetView>
  </sheetViews>
  <sheetFormatPr defaultColWidth="9.140625" defaultRowHeight="12.75" x14ac:dyDescent="0.2"/>
  <cols>
    <col min="1" max="2" width="5.28515625" style="2" customWidth="1"/>
    <col min="3" max="3" width="1.28515625" style="2" customWidth="1"/>
    <col min="4" max="4" width="4.28515625" style="2" customWidth="1"/>
    <col min="5" max="5" width="1.28515625" style="1" customWidth="1"/>
    <col min="6" max="6" width="30.7109375" style="2" customWidth="1"/>
    <col min="7" max="8" width="5.28515625" style="2" customWidth="1"/>
    <col min="9" max="9" width="24.7109375" style="2" customWidth="1"/>
    <col min="10" max="10" width="1.28515625" style="2" customWidth="1"/>
    <col min="11" max="11" width="9" style="2" bestFit="1" customWidth="1"/>
    <col min="12" max="12" width="1.28515625" style="2" customWidth="1"/>
    <col min="13" max="13" width="9" style="2" bestFit="1" customWidth="1"/>
    <col min="14" max="14" width="1.28515625" style="2" customWidth="1"/>
    <col min="15" max="15" width="9.28515625" style="2" bestFit="1" customWidth="1"/>
    <col min="16" max="16" width="1.28515625" style="2" customWidth="1"/>
    <col min="17" max="17" width="9" style="65" bestFit="1" customWidth="1"/>
    <col min="18" max="18" width="1.28515625" style="2" customWidth="1"/>
    <col min="19" max="19" width="7.42578125" style="2" customWidth="1"/>
    <col min="20" max="20" width="1.28515625" style="2" customWidth="1"/>
    <col min="21" max="21" width="7.42578125" style="2" customWidth="1"/>
    <col min="22" max="22" width="1.28515625" style="2" customWidth="1"/>
    <col min="23" max="23" width="7" style="2" customWidth="1"/>
    <col min="24" max="24" width="1.28515625" style="2" customWidth="1"/>
    <col min="25" max="25" width="7" style="2" customWidth="1"/>
    <col min="26" max="26" width="1.28515625" style="2" customWidth="1"/>
    <col min="27" max="27" width="3.85546875" style="2" customWidth="1"/>
    <col min="28" max="28" width="1.28515625" style="2" customWidth="1"/>
    <col min="29" max="29" width="3.85546875" style="2" customWidth="1"/>
    <col min="30" max="16384" width="9.140625" style="2"/>
  </cols>
  <sheetData>
    <row r="1" spans="1:29" s="1" customFormat="1" ht="25.5" customHeight="1" x14ac:dyDescent="0.25">
      <c r="B1" s="119" t="s">
        <v>30</v>
      </c>
      <c r="C1" s="119"/>
      <c r="D1" s="119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1"/>
      <c r="W1" s="121"/>
      <c r="X1" s="121"/>
      <c r="Y1" s="121"/>
      <c r="Z1" s="121"/>
      <c r="AA1" s="121"/>
      <c r="AB1" s="67"/>
      <c r="AC1" s="67"/>
    </row>
    <row r="2" spans="1:29" ht="6.75" customHeight="1" x14ac:dyDescent="0.2">
      <c r="A2" s="4"/>
      <c r="E2" s="3"/>
      <c r="F2" s="4"/>
      <c r="G2" s="4"/>
      <c r="H2" s="4"/>
      <c r="I2" s="5"/>
      <c r="J2" s="5"/>
      <c r="K2" s="4"/>
      <c r="L2" s="4"/>
      <c r="M2" s="4"/>
      <c r="N2" s="4"/>
      <c r="O2" s="4"/>
      <c r="P2" s="4"/>
      <c r="Q2" s="5"/>
      <c r="R2" s="4"/>
      <c r="S2" s="4"/>
      <c r="T2" s="4"/>
      <c r="U2" s="4"/>
      <c r="V2" s="4"/>
      <c r="W2" s="4"/>
    </row>
    <row r="3" spans="1:29" s="8" customFormat="1" ht="14.25" x14ac:dyDescent="0.2">
      <c r="A3" s="7"/>
      <c r="B3" s="6" t="s">
        <v>108</v>
      </c>
      <c r="C3" s="6"/>
      <c r="D3" s="6"/>
      <c r="E3" s="7"/>
      <c r="F3" s="88">
        <v>9</v>
      </c>
      <c r="I3" s="122"/>
      <c r="J3" s="123"/>
      <c r="K3" s="123"/>
      <c r="L3" s="123"/>
      <c r="M3" s="123"/>
      <c r="N3" s="123"/>
      <c r="O3" s="7"/>
      <c r="P3" s="7"/>
      <c r="Q3" s="64"/>
      <c r="R3" s="7"/>
      <c r="S3" s="7"/>
      <c r="T3" s="7"/>
      <c r="U3" s="64"/>
      <c r="V3" s="7"/>
      <c r="W3" s="64"/>
    </row>
    <row r="4" spans="1:29" ht="8.25" customHeight="1" x14ac:dyDescent="0.2">
      <c r="B4" s="9"/>
      <c r="C4" s="9"/>
      <c r="D4" s="9"/>
      <c r="F4" s="10"/>
      <c r="G4" s="10"/>
      <c r="H4" s="10"/>
      <c r="I4" s="11"/>
      <c r="J4" s="11"/>
      <c r="K4" s="11"/>
    </row>
    <row r="5" spans="1:29" s="8" customFormat="1" ht="14.25" x14ac:dyDescent="0.2">
      <c r="A5" s="7"/>
      <c r="B5" s="6" t="s">
        <v>104</v>
      </c>
      <c r="C5" s="6"/>
      <c r="D5" s="6"/>
      <c r="E5" s="7"/>
      <c r="F5" s="56"/>
      <c r="H5" s="68"/>
      <c r="I5" s="122"/>
      <c r="J5" s="123"/>
      <c r="K5" s="123"/>
      <c r="L5" s="123"/>
      <c r="M5" s="123"/>
      <c r="N5" s="123"/>
      <c r="O5" s="7"/>
      <c r="P5" s="7"/>
      <c r="Q5" s="64"/>
      <c r="R5" s="7"/>
      <c r="S5" s="7"/>
      <c r="T5" s="7"/>
      <c r="U5" s="64"/>
      <c r="V5" s="7"/>
      <c r="W5" s="7"/>
      <c r="X5" s="7"/>
      <c r="Y5" s="7"/>
    </row>
    <row r="6" spans="1:29" ht="8.25" customHeight="1" x14ac:dyDescent="0.2">
      <c r="B6" s="9"/>
      <c r="C6" s="9"/>
      <c r="D6" s="9"/>
      <c r="F6" s="10"/>
      <c r="G6" s="10"/>
      <c r="H6" s="10"/>
      <c r="I6" s="11"/>
      <c r="J6" s="11"/>
      <c r="K6" s="11"/>
    </row>
    <row r="7" spans="1:29" s="8" customFormat="1" ht="14.25" x14ac:dyDescent="0.2">
      <c r="A7" s="7"/>
      <c r="B7" s="6" t="s">
        <v>109</v>
      </c>
      <c r="C7" s="6"/>
      <c r="D7" s="6"/>
      <c r="E7" s="7"/>
      <c r="F7" s="87" t="s">
        <v>110</v>
      </c>
      <c r="H7" s="68"/>
      <c r="I7" s="122"/>
      <c r="J7" s="123"/>
      <c r="K7" s="123"/>
      <c r="L7" s="123"/>
      <c r="M7" s="123"/>
      <c r="N7" s="123"/>
      <c r="O7" s="7"/>
      <c r="P7" s="7"/>
      <c r="Q7" s="64"/>
      <c r="R7" s="7"/>
      <c r="S7" s="7"/>
      <c r="T7" s="7"/>
      <c r="U7" s="64"/>
      <c r="V7" s="7"/>
      <c r="W7" s="64"/>
    </row>
    <row r="8" spans="1:29" ht="13.5" customHeight="1" x14ac:dyDescent="0.2">
      <c r="A8" s="15"/>
      <c r="B8" s="12"/>
      <c r="C8" s="12"/>
      <c r="D8" s="12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1"/>
      <c r="AC8" s="14"/>
    </row>
    <row r="9" spans="1:29" ht="13.5" customHeight="1" x14ac:dyDescent="0.2">
      <c r="B9" s="16"/>
      <c r="C9" s="16"/>
      <c r="D9" s="16"/>
      <c r="AB9" s="59"/>
    </row>
    <row r="10" spans="1:29" s="8" customFormat="1" ht="14.25" x14ac:dyDescent="0.2">
      <c r="A10" s="19"/>
      <c r="B10" s="17" t="s">
        <v>105</v>
      </c>
      <c r="C10" s="17"/>
      <c r="D10" s="17"/>
      <c r="E10" s="7"/>
      <c r="F10" s="124" t="s">
        <v>107</v>
      </c>
      <c r="G10" s="124"/>
      <c r="H10" s="124"/>
      <c r="I10" s="18" t="s">
        <v>6</v>
      </c>
      <c r="J10" s="19"/>
      <c r="K10" s="124" t="s">
        <v>106</v>
      </c>
      <c r="L10" s="125"/>
      <c r="M10" s="125"/>
      <c r="N10" s="125"/>
      <c r="O10" s="125"/>
      <c r="P10" s="125"/>
      <c r="Q10" s="125"/>
      <c r="R10" s="19"/>
    </row>
    <row r="11" spans="1:29" x14ac:dyDescent="0.2">
      <c r="F11" s="20"/>
      <c r="G11" s="20"/>
      <c r="H11" s="20"/>
    </row>
    <row r="12" spans="1:29" ht="15" x14ac:dyDescent="0.2">
      <c r="A12" s="72"/>
      <c r="B12" s="71" t="s">
        <v>143</v>
      </c>
      <c r="C12" s="71"/>
      <c r="D12" s="71"/>
      <c r="E12" s="72"/>
      <c r="F12" s="72"/>
      <c r="G12" s="72"/>
      <c r="H12" s="72"/>
      <c r="I12" s="64" t="s">
        <v>5</v>
      </c>
      <c r="J12" s="72"/>
      <c r="K12" s="72"/>
      <c r="L12" s="72"/>
      <c r="M12" s="72"/>
      <c r="N12" s="72"/>
      <c r="O12" s="72"/>
      <c r="P12" s="72"/>
      <c r="Q12" s="72"/>
      <c r="R12" s="72"/>
      <c r="S12" s="105" t="s">
        <v>13</v>
      </c>
      <c r="T12" s="106"/>
      <c r="U12" s="107"/>
      <c r="V12" s="65"/>
      <c r="W12" s="108" t="s">
        <v>17</v>
      </c>
      <c r="X12" s="109"/>
      <c r="Y12" s="110"/>
    </row>
    <row r="13" spans="1:29" ht="6" customHeight="1" x14ac:dyDescent="0.2">
      <c r="A13" s="69"/>
      <c r="E13" s="69"/>
      <c r="J13" s="69"/>
      <c r="L13" s="69"/>
      <c r="N13" s="69"/>
      <c r="P13" s="69"/>
      <c r="R13" s="69"/>
      <c r="S13" s="69"/>
      <c r="T13" s="69"/>
      <c r="V13" s="69"/>
      <c r="W13" s="69"/>
      <c r="X13" s="69"/>
    </row>
    <row r="14" spans="1:29" s="24" customFormat="1" ht="69" customHeight="1" x14ac:dyDescent="0.2">
      <c r="A14" s="73" t="s">
        <v>7</v>
      </c>
      <c r="B14" s="73" t="s">
        <v>11</v>
      </c>
      <c r="C14" s="21"/>
      <c r="D14" s="55" t="s">
        <v>10</v>
      </c>
      <c r="E14" s="21"/>
      <c r="F14" s="22" t="s">
        <v>0</v>
      </c>
      <c r="G14" s="22" t="s">
        <v>16</v>
      </c>
      <c r="H14" s="73" t="s">
        <v>8</v>
      </c>
      <c r="I14" s="73" t="s">
        <v>1</v>
      </c>
      <c r="J14" s="23"/>
      <c r="K14" s="73" t="s">
        <v>2</v>
      </c>
      <c r="L14" s="23"/>
      <c r="M14" s="73" t="s">
        <v>3</v>
      </c>
      <c r="N14" s="23"/>
      <c r="O14" s="73" t="s">
        <v>14</v>
      </c>
      <c r="P14" s="23"/>
      <c r="Q14" s="73" t="s">
        <v>4</v>
      </c>
      <c r="R14" s="23"/>
      <c r="S14" s="73" t="s">
        <v>18</v>
      </c>
      <c r="T14" s="23"/>
      <c r="U14" s="73" t="s">
        <v>19</v>
      </c>
      <c r="V14" s="23"/>
      <c r="W14" s="73" t="s">
        <v>2</v>
      </c>
      <c r="X14" s="23"/>
      <c r="Y14" s="73" t="s">
        <v>3</v>
      </c>
      <c r="AA14" s="73" t="s">
        <v>9</v>
      </c>
      <c r="AB14" s="23"/>
      <c r="AC14" s="73" t="s">
        <v>100</v>
      </c>
    </row>
    <row r="15" spans="1:29" s="11" customFormat="1" ht="4.5" customHeight="1" x14ac:dyDescent="0.2">
      <c r="A15" s="25"/>
      <c r="B15" s="25"/>
      <c r="D15" s="25"/>
      <c r="E15" s="26"/>
      <c r="F15" s="27"/>
      <c r="G15" s="27"/>
      <c r="H15" s="27"/>
      <c r="I15" s="27"/>
      <c r="J15" s="26"/>
      <c r="K15" s="28"/>
      <c r="L15" s="26"/>
      <c r="M15" s="29"/>
      <c r="N15" s="26"/>
      <c r="O15" s="29"/>
      <c r="P15" s="26"/>
      <c r="Q15" s="30"/>
      <c r="R15" s="26"/>
      <c r="S15" s="25"/>
      <c r="T15" s="26"/>
      <c r="U15" s="25"/>
      <c r="V15" s="26"/>
      <c r="W15" s="25"/>
      <c r="X15" s="26"/>
      <c r="Y15" s="25"/>
      <c r="AA15" s="25"/>
    </row>
    <row r="16" spans="1:29" s="8" customFormat="1" ht="21" customHeight="1" x14ac:dyDescent="0.2">
      <c r="A16" s="37">
        <v>6</v>
      </c>
      <c r="B16" s="31">
        <v>1</v>
      </c>
      <c r="C16" s="32"/>
      <c r="D16" s="31" t="s">
        <v>76</v>
      </c>
      <c r="E16" s="33"/>
      <c r="F16" s="74" t="s">
        <v>138</v>
      </c>
      <c r="G16" s="82" t="s">
        <v>98</v>
      </c>
      <c r="H16" s="81" t="s">
        <v>99</v>
      </c>
      <c r="I16" s="75" t="s">
        <v>68</v>
      </c>
      <c r="J16" s="36"/>
      <c r="K16" s="38">
        <v>257</v>
      </c>
      <c r="L16" s="60"/>
      <c r="M16" s="38">
        <v>247.5</v>
      </c>
      <c r="N16" s="60"/>
      <c r="O16" s="38">
        <f t="shared" ref="O16:O22" si="0">SUM(K16:M16)</f>
        <v>504.5</v>
      </c>
      <c r="P16" s="36"/>
      <c r="Q16" s="38">
        <f t="shared" ref="Q16:Q22" si="1">O16/7.6</f>
        <v>66.381578947368425</v>
      </c>
      <c r="R16" s="36"/>
      <c r="S16" s="38">
        <v>42</v>
      </c>
      <c r="T16" s="60"/>
      <c r="U16" s="38">
        <v>41</v>
      </c>
      <c r="V16" s="60"/>
      <c r="W16" s="38">
        <v>15</v>
      </c>
      <c r="X16" s="60"/>
      <c r="Y16" s="38">
        <v>14</v>
      </c>
      <c r="AA16" s="37" t="s">
        <v>101</v>
      </c>
      <c r="AB16" s="57"/>
      <c r="AC16" s="37"/>
    </row>
    <row r="17" spans="1:29" s="8" customFormat="1" ht="21" customHeight="1" x14ac:dyDescent="0.2">
      <c r="A17" s="37">
        <v>7</v>
      </c>
      <c r="B17" s="31">
        <v>2</v>
      </c>
      <c r="C17" s="32"/>
      <c r="D17" s="31" t="s">
        <v>76</v>
      </c>
      <c r="E17" s="33"/>
      <c r="F17" s="74" t="s">
        <v>139</v>
      </c>
      <c r="G17" s="82" t="s">
        <v>98</v>
      </c>
      <c r="H17" s="81" t="s">
        <v>99</v>
      </c>
      <c r="I17" s="75" t="s">
        <v>69</v>
      </c>
      <c r="J17" s="36"/>
      <c r="K17" s="38">
        <v>250.5</v>
      </c>
      <c r="L17" s="60"/>
      <c r="M17" s="38">
        <v>241.5</v>
      </c>
      <c r="N17" s="60"/>
      <c r="O17" s="38">
        <f t="shared" si="0"/>
        <v>492</v>
      </c>
      <c r="P17" s="36"/>
      <c r="Q17" s="38">
        <f t="shared" si="1"/>
        <v>64.736842105263165</v>
      </c>
      <c r="R17" s="36"/>
      <c r="S17" s="38">
        <v>42</v>
      </c>
      <c r="T17" s="60"/>
      <c r="U17" s="38">
        <v>40</v>
      </c>
      <c r="V17" s="60"/>
      <c r="W17" s="38">
        <v>14</v>
      </c>
      <c r="X17" s="60"/>
      <c r="Y17" s="38">
        <v>14</v>
      </c>
      <c r="AA17" s="37" t="s">
        <v>101</v>
      </c>
      <c r="AB17" s="57"/>
      <c r="AC17" s="37"/>
    </row>
    <row r="18" spans="1:29" s="8" customFormat="1" ht="21" customHeight="1" x14ac:dyDescent="0.2">
      <c r="A18" s="37">
        <v>4</v>
      </c>
      <c r="B18" s="31">
        <v>3</v>
      </c>
      <c r="C18" s="32"/>
      <c r="D18" s="31" t="s">
        <v>75</v>
      </c>
      <c r="E18" s="33"/>
      <c r="F18" s="74" t="s">
        <v>137</v>
      </c>
      <c r="G18" s="82" t="s">
        <v>98</v>
      </c>
      <c r="H18" s="81" t="s">
        <v>99</v>
      </c>
      <c r="I18" s="75" t="s">
        <v>66</v>
      </c>
      <c r="J18" s="36"/>
      <c r="K18" s="38">
        <v>242</v>
      </c>
      <c r="L18" s="60"/>
      <c r="M18" s="38">
        <v>237</v>
      </c>
      <c r="N18" s="60"/>
      <c r="O18" s="38">
        <f t="shared" si="0"/>
        <v>479</v>
      </c>
      <c r="P18" s="36"/>
      <c r="Q18" s="38">
        <f t="shared" si="1"/>
        <v>63.026315789473685</v>
      </c>
      <c r="R18" s="36"/>
      <c r="S18" s="38">
        <v>39.5</v>
      </c>
      <c r="T18" s="60"/>
      <c r="U18" s="38">
        <v>38</v>
      </c>
      <c r="V18" s="60"/>
      <c r="W18" s="38">
        <v>14</v>
      </c>
      <c r="X18" s="60"/>
      <c r="Y18" s="38">
        <v>13</v>
      </c>
      <c r="AA18" s="37"/>
      <c r="AB18" s="57"/>
      <c r="AC18" s="37"/>
    </row>
    <row r="19" spans="1:29" s="8" customFormat="1" ht="21" customHeight="1" x14ac:dyDescent="0.2">
      <c r="A19" s="37">
        <v>3</v>
      </c>
      <c r="B19" s="31">
        <v>4</v>
      </c>
      <c r="C19" s="32"/>
      <c r="D19" s="31" t="s">
        <v>74</v>
      </c>
      <c r="E19" s="33"/>
      <c r="F19" s="74" t="s">
        <v>136</v>
      </c>
      <c r="G19" s="82" t="s">
        <v>98</v>
      </c>
      <c r="H19" s="81" t="s">
        <v>99</v>
      </c>
      <c r="I19" s="78" t="s">
        <v>65</v>
      </c>
      <c r="J19" s="36"/>
      <c r="K19" s="38">
        <v>231.5</v>
      </c>
      <c r="L19" s="60"/>
      <c r="M19" s="38">
        <v>232</v>
      </c>
      <c r="N19" s="60"/>
      <c r="O19" s="38">
        <f t="shared" si="0"/>
        <v>463.5</v>
      </c>
      <c r="P19" s="36"/>
      <c r="Q19" s="38">
        <f t="shared" si="1"/>
        <v>60.986842105263158</v>
      </c>
      <c r="R19" s="36"/>
      <c r="S19" s="38">
        <v>38.5</v>
      </c>
      <c r="T19" s="60"/>
      <c r="U19" s="38">
        <v>37.5</v>
      </c>
      <c r="V19" s="60"/>
      <c r="W19" s="38">
        <v>13</v>
      </c>
      <c r="X19" s="60"/>
      <c r="Y19" s="38">
        <v>13</v>
      </c>
      <c r="AA19" s="37"/>
      <c r="AB19" s="57"/>
      <c r="AC19" s="37"/>
    </row>
    <row r="20" spans="1:29" s="8" customFormat="1" ht="21" customHeight="1" x14ac:dyDescent="0.2">
      <c r="A20" s="37">
        <v>1</v>
      </c>
      <c r="B20" s="31">
        <v>5</v>
      </c>
      <c r="C20" s="32"/>
      <c r="D20" s="31" t="s">
        <v>44</v>
      </c>
      <c r="E20" s="33"/>
      <c r="F20" s="74" t="s">
        <v>134</v>
      </c>
      <c r="G20" s="82" t="s">
        <v>98</v>
      </c>
      <c r="H20" s="81" t="s">
        <v>99</v>
      </c>
      <c r="I20" s="75" t="s">
        <v>63</v>
      </c>
      <c r="J20" s="36"/>
      <c r="K20" s="38">
        <v>229.5</v>
      </c>
      <c r="L20" s="60"/>
      <c r="M20" s="38">
        <v>228</v>
      </c>
      <c r="N20" s="60"/>
      <c r="O20" s="38">
        <f t="shared" si="0"/>
        <v>457.5</v>
      </c>
      <c r="P20" s="36"/>
      <c r="Q20" s="38">
        <f t="shared" si="1"/>
        <v>60.197368421052637</v>
      </c>
      <c r="R20" s="36"/>
      <c r="S20" s="38">
        <v>39.5</v>
      </c>
      <c r="T20" s="60"/>
      <c r="U20" s="38">
        <v>38</v>
      </c>
      <c r="V20" s="60"/>
      <c r="W20" s="38">
        <v>14</v>
      </c>
      <c r="X20" s="60"/>
      <c r="Y20" s="38">
        <v>13</v>
      </c>
      <c r="AA20" s="37"/>
      <c r="AB20" s="57"/>
      <c r="AC20" s="37"/>
    </row>
    <row r="21" spans="1:29" s="8" customFormat="1" ht="21" customHeight="1" x14ac:dyDescent="0.2">
      <c r="A21" s="37">
        <v>5</v>
      </c>
      <c r="B21" s="31">
        <v>6</v>
      </c>
      <c r="C21" s="32"/>
      <c r="D21" s="31" t="s">
        <v>76</v>
      </c>
      <c r="E21" s="33"/>
      <c r="F21" s="74" t="s">
        <v>140</v>
      </c>
      <c r="G21" s="82" t="s">
        <v>98</v>
      </c>
      <c r="H21" s="81" t="s">
        <v>99</v>
      </c>
      <c r="I21" s="78" t="s">
        <v>67</v>
      </c>
      <c r="J21" s="36"/>
      <c r="K21" s="38">
        <v>233.5</v>
      </c>
      <c r="L21" s="60"/>
      <c r="M21" s="38">
        <v>221.5</v>
      </c>
      <c r="N21" s="60"/>
      <c r="O21" s="38">
        <f t="shared" si="0"/>
        <v>455</v>
      </c>
      <c r="P21" s="36"/>
      <c r="Q21" s="38">
        <f t="shared" si="1"/>
        <v>59.868421052631582</v>
      </c>
      <c r="R21" s="36"/>
      <c r="S21" s="38">
        <v>38</v>
      </c>
      <c r="T21" s="60"/>
      <c r="U21" s="38">
        <v>33</v>
      </c>
      <c r="V21" s="60"/>
      <c r="W21" s="38">
        <v>13</v>
      </c>
      <c r="X21" s="60"/>
      <c r="Y21" s="38">
        <v>12</v>
      </c>
      <c r="AA21" s="37"/>
      <c r="AB21" s="57"/>
      <c r="AC21" s="37"/>
    </row>
    <row r="22" spans="1:29" s="8" customFormat="1" ht="21" customHeight="1" x14ac:dyDescent="0.2">
      <c r="A22" s="37">
        <v>2</v>
      </c>
      <c r="B22" s="31">
        <v>7</v>
      </c>
      <c r="C22" s="32"/>
      <c r="D22" s="31" t="s">
        <v>34</v>
      </c>
      <c r="E22" s="33"/>
      <c r="F22" s="74" t="s">
        <v>135</v>
      </c>
      <c r="G22" s="82" t="s">
        <v>98</v>
      </c>
      <c r="H22" s="81" t="s">
        <v>99</v>
      </c>
      <c r="I22" s="75" t="s">
        <v>64</v>
      </c>
      <c r="J22" s="36"/>
      <c r="K22" s="38">
        <v>230.5</v>
      </c>
      <c r="L22" s="60"/>
      <c r="M22" s="38">
        <v>218</v>
      </c>
      <c r="N22" s="60"/>
      <c r="O22" s="38">
        <f t="shared" si="0"/>
        <v>448.5</v>
      </c>
      <c r="P22" s="36"/>
      <c r="Q22" s="38">
        <f t="shared" si="1"/>
        <v>59.013157894736842</v>
      </c>
      <c r="R22" s="36"/>
      <c r="S22" s="38">
        <v>37</v>
      </c>
      <c r="T22" s="60"/>
      <c r="U22" s="38">
        <v>34.5</v>
      </c>
      <c r="V22" s="60"/>
      <c r="W22" s="38">
        <v>13</v>
      </c>
      <c r="X22" s="60"/>
      <c r="Y22" s="38">
        <v>12</v>
      </c>
      <c r="AA22" s="37"/>
      <c r="AB22" s="57"/>
      <c r="AC22" s="37"/>
    </row>
    <row r="23" spans="1:29" s="8" customFormat="1" ht="21" customHeight="1" x14ac:dyDescent="0.2">
      <c r="A23" s="37"/>
      <c r="B23" s="31"/>
      <c r="C23" s="32"/>
      <c r="D23" s="31"/>
      <c r="E23" s="33"/>
      <c r="F23" s="34"/>
      <c r="G23" s="34"/>
      <c r="H23" s="70"/>
      <c r="I23" s="35"/>
      <c r="J23" s="36"/>
      <c r="K23" s="38"/>
      <c r="L23" s="60"/>
      <c r="M23" s="38"/>
      <c r="N23" s="60"/>
      <c r="O23" s="91">
        <f t="shared" ref="O23:O30" si="2">SUM(K23:M23)</f>
        <v>0</v>
      </c>
      <c r="P23" s="95"/>
      <c r="Q23" s="91">
        <f t="shared" ref="Q23:Q30" si="3">O23/7.6</f>
        <v>0</v>
      </c>
      <c r="R23" s="36"/>
      <c r="S23" s="38"/>
      <c r="T23" s="60"/>
      <c r="U23" s="38"/>
      <c r="V23" s="60"/>
      <c r="W23" s="38"/>
      <c r="X23" s="60"/>
      <c r="Y23" s="38"/>
      <c r="AA23" s="37"/>
      <c r="AB23" s="57"/>
      <c r="AC23" s="37"/>
    </row>
    <row r="24" spans="1:29" s="8" customFormat="1" ht="21" customHeight="1" x14ac:dyDescent="0.2">
      <c r="A24" s="37"/>
      <c r="B24" s="31"/>
      <c r="C24" s="32"/>
      <c r="D24" s="31"/>
      <c r="E24" s="33"/>
      <c r="F24" s="34"/>
      <c r="G24" s="34"/>
      <c r="H24" s="70"/>
      <c r="I24" s="35"/>
      <c r="J24" s="36"/>
      <c r="K24" s="38"/>
      <c r="L24" s="60"/>
      <c r="M24" s="38"/>
      <c r="N24" s="60"/>
      <c r="O24" s="91">
        <f t="shared" si="2"/>
        <v>0</v>
      </c>
      <c r="P24" s="95"/>
      <c r="Q24" s="91">
        <f t="shared" si="3"/>
        <v>0</v>
      </c>
      <c r="R24" s="36"/>
      <c r="S24" s="38"/>
      <c r="T24" s="60"/>
      <c r="U24" s="38"/>
      <c r="V24" s="60"/>
      <c r="W24" s="38"/>
      <c r="X24" s="60"/>
      <c r="Y24" s="38"/>
      <c r="AA24" s="37"/>
      <c r="AB24" s="57"/>
      <c r="AC24" s="37"/>
    </row>
    <row r="25" spans="1:29" s="8" customFormat="1" ht="21" customHeight="1" x14ac:dyDescent="0.2">
      <c r="A25" s="37"/>
      <c r="B25" s="31"/>
      <c r="C25" s="32"/>
      <c r="D25" s="31"/>
      <c r="E25" s="33"/>
      <c r="F25" s="34"/>
      <c r="G25" s="34"/>
      <c r="H25" s="70"/>
      <c r="I25" s="35"/>
      <c r="J25" s="36"/>
      <c r="K25" s="38"/>
      <c r="L25" s="60"/>
      <c r="M25" s="38"/>
      <c r="N25" s="60"/>
      <c r="O25" s="91">
        <f t="shared" si="2"/>
        <v>0</v>
      </c>
      <c r="P25" s="95"/>
      <c r="Q25" s="91">
        <f t="shared" si="3"/>
        <v>0</v>
      </c>
      <c r="R25" s="36"/>
      <c r="S25" s="38"/>
      <c r="T25" s="60"/>
      <c r="U25" s="38"/>
      <c r="V25" s="60"/>
      <c r="W25" s="38"/>
      <c r="X25" s="60"/>
      <c r="Y25" s="38"/>
      <c r="AA25" s="37"/>
      <c r="AB25" s="57"/>
      <c r="AC25" s="37"/>
    </row>
    <row r="26" spans="1:29" s="8" customFormat="1" ht="21" customHeight="1" x14ac:dyDescent="0.2">
      <c r="A26" s="37"/>
      <c r="B26" s="31"/>
      <c r="C26" s="32"/>
      <c r="D26" s="31"/>
      <c r="E26" s="33"/>
      <c r="F26" s="34"/>
      <c r="G26" s="34"/>
      <c r="H26" s="70"/>
      <c r="I26" s="35"/>
      <c r="J26" s="36"/>
      <c r="K26" s="38"/>
      <c r="L26" s="60"/>
      <c r="M26" s="38"/>
      <c r="N26" s="60"/>
      <c r="O26" s="91">
        <f t="shared" si="2"/>
        <v>0</v>
      </c>
      <c r="P26" s="95"/>
      <c r="Q26" s="91">
        <f t="shared" si="3"/>
        <v>0</v>
      </c>
      <c r="R26" s="36"/>
      <c r="S26" s="38"/>
      <c r="T26" s="60"/>
      <c r="U26" s="38"/>
      <c r="V26" s="60"/>
      <c r="W26" s="38"/>
      <c r="X26" s="60"/>
      <c r="Y26" s="38"/>
      <c r="AA26" s="37"/>
      <c r="AB26" s="57"/>
      <c r="AC26" s="37"/>
    </row>
    <row r="27" spans="1:29" s="8" customFormat="1" ht="21" customHeight="1" x14ac:dyDescent="0.2">
      <c r="A27" s="37"/>
      <c r="B27" s="31"/>
      <c r="C27" s="32"/>
      <c r="D27" s="31"/>
      <c r="E27" s="33"/>
      <c r="F27" s="34"/>
      <c r="G27" s="34"/>
      <c r="H27" s="70"/>
      <c r="I27" s="35"/>
      <c r="J27" s="36"/>
      <c r="K27" s="38"/>
      <c r="L27" s="60"/>
      <c r="M27" s="38"/>
      <c r="N27" s="60"/>
      <c r="O27" s="91">
        <f t="shared" si="2"/>
        <v>0</v>
      </c>
      <c r="P27" s="95"/>
      <c r="Q27" s="91">
        <f t="shared" si="3"/>
        <v>0</v>
      </c>
      <c r="R27" s="36"/>
      <c r="S27" s="38"/>
      <c r="T27" s="60"/>
      <c r="U27" s="38"/>
      <c r="V27" s="60"/>
      <c r="W27" s="38"/>
      <c r="X27" s="60"/>
      <c r="Y27" s="38"/>
      <c r="AA27" s="37"/>
      <c r="AB27" s="57"/>
      <c r="AC27" s="37"/>
    </row>
    <row r="28" spans="1:29" s="8" customFormat="1" ht="21" customHeight="1" x14ac:dyDescent="0.2">
      <c r="A28" s="37"/>
      <c r="B28" s="31"/>
      <c r="C28" s="32"/>
      <c r="D28" s="31"/>
      <c r="E28" s="33"/>
      <c r="F28" s="34"/>
      <c r="G28" s="34"/>
      <c r="H28" s="70"/>
      <c r="I28" s="35"/>
      <c r="J28" s="36"/>
      <c r="K28" s="38"/>
      <c r="L28" s="60"/>
      <c r="M28" s="38"/>
      <c r="N28" s="60"/>
      <c r="O28" s="91">
        <f t="shared" si="2"/>
        <v>0</v>
      </c>
      <c r="P28" s="95"/>
      <c r="Q28" s="91">
        <f t="shared" si="3"/>
        <v>0</v>
      </c>
      <c r="R28" s="36"/>
      <c r="S28" s="38"/>
      <c r="T28" s="60"/>
      <c r="U28" s="38"/>
      <c r="V28" s="60"/>
      <c r="W28" s="38"/>
      <c r="X28" s="60"/>
      <c r="Y28" s="38"/>
      <c r="AA28" s="37"/>
      <c r="AB28" s="57"/>
      <c r="AC28" s="37"/>
    </row>
    <row r="29" spans="1:29" s="8" customFormat="1" ht="21" customHeight="1" x14ac:dyDescent="0.2">
      <c r="A29" s="39"/>
      <c r="B29" s="31"/>
      <c r="C29" s="32"/>
      <c r="D29" s="31"/>
      <c r="E29" s="33"/>
      <c r="F29" s="34"/>
      <c r="G29" s="34"/>
      <c r="H29" s="70"/>
      <c r="I29" s="35"/>
      <c r="J29" s="36"/>
      <c r="K29" s="38"/>
      <c r="L29" s="60"/>
      <c r="M29" s="38"/>
      <c r="N29" s="60"/>
      <c r="O29" s="91">
        <f t="shared" si="2"/>
        <v>0</v>
      </c>
      <c r="P29" s="95"/>
      <c r="Q29" s="91">
        <f t="shared" si="3"/>
        <v>0</v>
      </c>
      <c r="R29" s="36"/>
      <c r="S29" s="40"/>
      <c r="T29" s="60"/>
      <c r="U29" s="40"/>
      <c r="V29" s="60"/>
      <c r="W29" s="40"/>
      <c r="X29" s="60"/>
      <c r="Y29" s="40"/>
      <c r="AA29" s="39"/>
      <c r="AB29" s="58"/>
      <c r="AC29" s="39"/>
    </row>
    <row r="30" spans="1:29" s="8" customFormat="1" ht="21" customHeight="1" x14ac:dyDescent="0.2">
      <c r="A30" s="39"/>
      <c r="B30" s="31"/>
      <c r="C30" s="32"/>
      <c r="D30" s="31"/>
      <c r="E30" s="33"/>
      <c r="F30" s="34"/>
      <c r="G30" s="34"/>
      <c r="H30" s="70"/>
      <c r="I30" s="35"/>
      <c r="J30" s="36"/>
      <c r="K30" s="38"/>
      <c r="L30" s="60"/>
      <c r="M30" s="38"/>
      <c r="N30" s="60"/>
      <c r="O30" s="91">
        <f t="shared" si="2"/>
        <v>0</v>
      </c>
      <c r="P30" s="95"/>
      <c r="Q30" s="91">
        <f t="shared" si="3"/>
        <v>0</v>
      </c>
      <c r="R30" s="36"/>
      <c r="S30" s="40"/>
      <c r="T30" s="60"/>
      <c r="U30" s="40"/>
      <c r="V30" s="60"/>
      <c r="W30" s="40"/>
      <c r="X30" s="60"/>
      <c r="Y30" s="40"/>
      <c r="AA30" s="39"/>
      <c r="AB30" s="58"/>
      <c r="AC30" s="39"/>
    </row>
    <row r="31" spans="1:29" ht="15.75" customHeight="1" x14ac:dyDescent="0.2">
      <c r="B31" s="16"/>
      <c r="C31" s="16"/>
      <c r="D31" s="16"/>
    </row>
    <row r="32" spans="1:29" ht="15.75" customHeight="1" x14ac:dyDescent="0.2">
      <c r="A32" s="41"/>
      <c r="B32" s="16"/>
      <c r="C32" s="16"/>
      <c r="D32" s="16"/>
      <c r="F32" s="20" t="s">
        <v>12</v>
      </c>
      <c r="G32" s="20"/>
      <c r="H32" s="41"/>
      <c r="I32" s="41"/>
      <c r="M32" s="41"/>
      <c r="N32" s="41"/>
      <c r="O32" s="41"/>
      <c r="P32" s="41"/>
      <c r="Q32" s="66"/>
      <c r="R32" s="41"/>
    </row>
    <row r="33" spans="1:29" ht="15.75" customHeight="1" x14ac:dyDescent="0.2">
      <c r="A33" s="11"/>
      <c r="B33" s="16"/>
      <c r="C33" s="16"/>
      <c r="D33" s="16"/>
      <c r="F33" s="20"/>
      <c r="G33" s="20"/>
      <c r="H33" s="11"/>
      <c r="I33" s="11"/>
      <c r="M33" s="11"/>
      <c r="N33" s="11"/>
      <c r="O33" s="11"/>
      <c r="P33" s="11"/>
      <c r="Q33" s="42"/>
      <c r="R33" s="11"/>
    </row>
    <row r="34" spans="1:29" ht="15.75" customHeight="1" x14ac:dyDescent="0.2">
      <c r="B34" s="103" t="s">
        <v>29</v>
      </c>
      <c r="C34" s="103"/>
      <c r="D34" s="103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</row>
    <row r="35" spans="1:29" ht="4.5" customHeight="1" x14ac:dyDescent="0.2">
      <c r="B35" s="16"/>
      <c r="C35" s="16"/>
      <c r="D35" s="16"/>
    </row>
    <row r="36" spans="1:29" ht="15" x14ac:dyDescent="0.2">
      <c r="A36" s="71"/>
      <c r="B36" s="71" t="s">
        <v>141</v>
      </c>
      <c r="C36" s="71"/>
      <c r="D36" s="71"/>
      <c r="E36" s="71"/>
      <c r="F36" s="71"/>
      <c r="G36" s="71"/>
      <c r="H36" s="71"/>
      <c r="I36" s="111" t="s">
        <v>5</v>
      </c>
      <c r="J36" s="112"/>
      <c r="K36" s="112"/>
      <c r="L36" s="71"/>
      <c r="M36" s="71"/>
      <c r="N36" s="71"/>
      <c r="O36" s="71"/>
      <c r="P36" s="71"/>
      <c r="Q36" s="71"/>
      <c r="R36" s="71"/>
      <c r="S36" s="105" t="s">
        <v>13</v>
      </c>
      <c r="T36" s="106"/>
      <c r="U36" s="107"/>
      <c r="V36" s="54"/>
      <c r="W36" s="108" t="s">
        <v>17</v>
      </c>
      <c r="X36" s="109"/>
      <c r="Y36" s="110"/>
    </row>
    <row r="37" spans="1:29" ht="6" customHeight="1" x14ac:dyDescent="0.2">
      <c r="S37" s="69"/>
      <c r="T37" s="69"/>
      <c r="W37" s="69"/>
      <c r="X37" s="69"/>
    </row>
    <row r="38" spans="1:29" s="24" customFormat="1" ht="69" customHeight="1" x14ac:dyDescent="0.2">
      <c r="A38" s="73" t="s">
        <v>7</v>
      </c>
      <c r="B38" s="73" t="s">
        <v>11</v>
      </c>
      <c r="C38" s="21"/>
      <c r="D38" s="55" t="s">
        <v>10</v>
      </c>
      <c r="E38" s="21"/>
      <c r="F38" s="22" t="s">
        <v>0</v>
      </c>
      <c r="G38" s="22" t="s">
        <v>16</v>
      </c>
      <c r="H38" s="73" t="s">
        <v>8</v>
      </c>
      <c r="I38" s="73" t="s">
        <v>1</v>
      </c>
      <c r="J38" s="23"/>
      <c r="K38" s="73" t="s">
        <v>2</v>
      </c>
      <c r="L38" s="23"/>
      <c r="M38" s="73" t="s">
        <v>3</v>
      </c>
      <c r="N38" s="23"/>
      <c r="O38" s="73" t="s">
        <v>14</v>
      </c>
      <c r="P38" s="23"/>
      <c r="Q38" s="73" t="s">
        <v>4</v>
      </c>
      <c r="R38" s="23"/>
      <c r="S38" s="73" t="s">
        <v>20</v>
      </c>
      <c r="T38" s="23"/>
      <c r="U38" s="73" t="s">
        <v>21</v>
      </c>
      <c r="V38" s="23"/>
      <c r="W38" s="73" t="s">
        <v>2</v>
      </c>
      <c r="X38" s="23"/>
      <c r="Y38" s="73" t="s">
        <v>3</v>
      </c>
      <c r="AA38" s="73" t="s">
        <v>9</v>
      </c>
      <c r="AB38" s="23"/>
      <c r="AC38" s="73" t="s">
        <v>25</v>
      </c>
    </row>
    <row r="39" spans="1:29" s="11" customFormat="1" ht="4.5" customHeight="1" x14ac:dyDescent="0.2">
      <c r="A39" s="25"/>
      <c r="B39" s="25"/>
      <c r="D39" s="25"/>
      <c r="E39" s="26"/>
      <c r="F39" s="27"/>
      <c r="G39" s="27"/>
      <c r="H39" s="27"/>
      <c r="I39" s="27"/>
      <c r="J39" s="26"/>
      <c r="K39" s="28"/>
      <c r="L39" s="26"/>
      <c r="M39" s="29"/>
      <c r="N39" s="26"/>
      <c r="O39" s="29"/>
      <c r="P39" s="26"/>
      <c r="Q39" s="30"/>
      <c r="R39" s="26"/>
      <c r="S39" s="25"/>
      <c r="T39" s="26"/>
      <c r="U39" s="25"/>
      <c r="V39" s="26"/>
      <c r="W39" s="25"/>
      <c r="X39" s="26"/>
      <c r="Y39" s="25"/>
      <c r="AA39" s="25"/>
    </row>
    <row r="40" spans="1:29" s="8" customFormat="1" ht="21" customHeight="1" x14ac:dyDescent="0.2">
      <c r="A40" s="37">
        <v>10</v>
      </c>
      <c r="B40" s="31">
        <v>1</v>
      </c>
      <c r="C40" s="32"/>
      <c r="D40" s="31" t="s">
        <v>34</v>
      </c>
      <c r="E40" s="33"/>
      <c r="F40" s="74" t="s">
        <v>126</v>
      </c>
      <c r="G40" s="82" t="s">
        <v>98</v>
      </c>
      <c r="H40" s="81" t="s">
        <v>99</v>
      </c>
      <c r="I40" s="75" t="s">
        <v>59</v>
      </c>
      <c r="J40" s="36"/>
      <c r="K40" s="38">
        <v>237.5</v>
      </c>
      <c r="L40" s="60"/>
      <c r="M40" s="38">
        <v>239.5</v>
      </c>
      <c r="N40" s="60"/>
      <c r="O40" s="93">
        <f t="shared" ref="O40:O50" si="4">SUM(K40:M40)</f>
        <v>477</v>
      </c>
      <c r="P40" s="96"/>
      <c r="Q40" s="93">
        <f t="shared" ref="Q40:Q50" si="5">O40/7.4</f>
        <v>64.459459459459453</v>
      </c>
      <c r="R40" s="36"/>
      <c r="S40" s="38">
        <v>40</v>
      </c>
      <c r="T40" s="60"/>
      <c r="U40" s="38">
        <v>41</v>
      </c>
      <c r="V40" s="60"/>
      <c r="W40" s="38">
        <v>14</v>
      </c>
      <c r="X40" s="60"/>
      <c r="Y40" s="38">
        <v>14</v>
      </c>
      <c r="AA40" s="37" t="s">
        <v>101</v>
      </c>
      <c r="AB40" s="57"/>
      <c r="AC40" s="37"/>
    </row>
    <row r="41" spans="1:29" s="8" customFormat="1" ht="21" customHeight="1" x14ac:dyDescent="0.2">
      <c r="A41" s="37">
        <v>9</v>
      </c>
      <c r="B41" s="31">
        <v>2</v>
      </c>
      <c r="D41" s="31" t="s">
        <v>76</v>
      </c>
      <c r="E41" s="102"/>
      <c r="F41" s="74" t="s">
        <v>133</v>
      </c>
      <c r="G41" s="81" t="s">
        <v>98</v>
      </c>
      <c r="H41" s="81" t="s">
        <v>99</v>
      </c>
      <c r="I41" s="75" t="s">
        <v>97</v>
      </c>
      <c r="J41" s="36"/>
      <c r="K41" s="38">
        <v>234</v>
      </c>
      <c r="L41" s="60"/>
      <c r="M41" s="38">
        <v>234</v>
      </c>
      <c r="N41" s="60"/>
      <c r="O41" s="93">
        <f t="shared" si="4"/>
        <v>468</v>
      </c>
      <c r="P41" s="96"/>
      <c r="Q41" s="93">
        <f t="shared" si="5"/>
        <v>63.243243243243242</v>
      </c>
      <c r="R41" s="36"/>
      <c r="S41" s="38">
        <v>38.5</v>
      </c>
      <c r="T41" s="60"/>
      <c r="U41" s="38">
        <v>40</v>
      </c>
      <c r="V41" s="60"/>
      <c r="W41" s="38">
        <v>13</v>
      </c>
      <c r="X41" s="60"/>
      <c r="Y41" s="38">
        <v>14</v>
      </c>
      <c r="AA41" s="37"/>
      <c r="AB41" s="57"/>
      <c r="AC41" s="37"/>
    </row>
    <row r="42" spans="1:29" s="8" customFormat="1" ht="21" customHeight="1" x14ac:dyDescent="0.2">
      <c r="A42" s="37">
        <v>3</v>
      </c>
      <c r="B42" s="31">
        <v>3</v>
      </c>
      <c r="C42" s="32"/>
      <c r="D42" s="31" t="s">
        <v>76</v>
      </c>
      <c r="E42" s="33"/>
      <c r="F42" s="74" t="s">
        <v>120</v>
      </c>
      <c r="G42" s="82" t="s">
        <v>98</v>
      </c>
      <c r="H42" s="81" t="s">
        <v>99</v>
      </c>
      <c r="I42" s="79" t="s">
        <v>53</v>
      </c>
      <c r="J42" s="36"/>
      <c r="K42" s="38">
        <v>227.5</v>
      </c>
      <c r="L42" s="60"/>
      <c r="M42" s="38">
        <v>225.5</v>
      </c>
      <c r="N42" s="60"/>
      <c r="O42" s="93">
        <f t="shared" si="4"/>
        <v>453</v>
      </c>
      <c r="P42" s="96"/>
      <c r="Q42" s="93">
        <f t="shared" si="5"/>
        <v>61.21621621621621</v>
      </c>
      <c r="R42" s="36"/>
      <c r="S42" s="38">
        <v>38</v>
      </c>
      <c r="T42" s="60"/>
      <c r="U42" s="38">
        <v>36</v>
      </c>
      <c r="V42" s="60"/>
      <c r="W42" s="38">
        <v>13</v>
      </c>
      <c r="X42" s="60"/>
      <c r="Y42" s="38">
        <v>12</v>
      </c>
      <c r="AA42" s="37"/>
      <c r="AB42" s="57"/>
      <c r="AC42" s="37"/>
    </row>
    <row r="43" spans="1:29" s="8" customFormat="1" ht="21" customHeight="1" x14ac:dyDescent="0.2">
      <c r="A43" s="37">
        <v>1</v>
      </c>
      <c r="B43" s="31">
        <v>4</v>
      </c>
      <c r="C43" s="32"/>
      <c r="D43" s="31" t="s">
        <v>76</v>
      </c>
      <c r="E43" s="33"/>
      <c r="F43" s="74" t="s">
        <v>118</v>
      </c>
      <c r="G43" s="82" t="s">
        <v>98</v>
      </c>
      <c r="H43" s="81" t="s">
        <v>99</v>
      </c>
      <c r="I43" s="75" t="s">
        <v>51</v>
      </c>
      <c r="J43" s="36"/>
      <c r="K43" s="38">
        <v>222</v>
      </c>
      <c r="L43" s="60"/>
      <c r="M43" s="38">
        <v>229</v>
      </c>
      <c r="N43" s="60"/>
      <c r="O43" s="93">
        <f t="shared" si="4"/>
        <v>451</v>
      </c>
      <c r="P43" s="96"/>
      <c r="Q43" s="93">
        <f t="shared" si="5"/>
        <v>60.945945945945944</v>
      </c>
      <c r="R43" s="36"/>
      <c r="S43" s="38">
        <v>37.5</v>
      </c>
      <c r="T43" s="60"/>
      <c r="U43" s="38">
        <v>38.5</v>
      </c>
      <c r="V43" s="60"/>
      <c r="W43" s="38">
        <v>13</v>
      </c>
      <c r="X43" s="60"/>
      <c r="Y43" s="38">
        <v>13</v>
      </c>
      <c r="AA43" s="37"/>
      <c r="AB43" s="57"/>
      <c r="AC43" s="37"/>
    </row>
    <row r="44" spans="1:29" s="8" customFormat="1" ht="21" customHeight="1" x14ac:dyDescent="0.2">
      <c r="A44" s="37">
        <v>6</v>
      </c>
      <c r="B44" s="31">
        <v>5</v>
      </c>
      <c r="C44" s="32"/>
      <c r="D44" s="31" t="s">
        <v>76</v>
      </c>
      <c r="E44" s="33"/>
      <c r="F44" s="74" t="s">
        <v>123</v>
      </c>
      <c r="G44" s="82" t="s">
        <v>98</v>
      </c>
      <c r="H44" s="81" t="s">
        <v>99</v>
      </c>
      <c r="I44" s="75" t="s">
        <v>56</v>
      </c>
      <c r="J44" s="36"/>
      <c r="K44" s="38">
        <v>220.5</v>
      </c>
      <c r="L44" s="60"/>
      <c r="M44" s="38">
        <v>227</v>
      </c>
      <c r="N44" s="60"/>
      <c r="O44" s="93">
        <f t="shared" si="4"/>
        <v>447.5</v>
      </c>
      <c r="P44" s="96"/>
      <c r="Q44" s="93">
        <f t="shared" si="5"/>
        <v>60.472972972972968</v>
      </c>
      <c r="R44" s="36"/>
      <c r="S44" s="38">
        <v>37.5</v>
      </c>
      <c r="T44" s="60"/>
      <c r="U44" s="38">
        <v>38.5</v>
      </c>
      <c r="V44" s="60"/>
      <c r="W44" s="38">
        <v>13</v>
      </c>
      <c r="X44" s="60"/>
      <c r="Y44" s="38">
        <v>13</v>
      </c>
      <c r="AA44" s="37"/>
      <c r="AB44" s="57"/>
      <c r="AC44" s="37"/>
    </row>
    <row r="45" spans="1:29" s="8" customFormat="1" ht="21" customHeight="1" x14ac:dyDescent="0.2">
      <c r="A45" s="37">
        <v>12</v>
      </c>
      <c r="B45" s="31">
        <v>6</v>
      </c>
      <c r="C45" s="32"/>
      <c r="D45" s="31" t="s">
        <v>76</v>
      </c>
      <c r="E45" s="33"/>
      <c r="F45" s="74" t="s">
        <v>128</v>
      </c>
      <c r="G45" s="82" t="s">
        <v>98</v>
      </c>
      <c r="H45" s="81" t="s">
        <v>99</v>
      </c>
      <c r="I45" s="79" t="s">
        <v>61</v>
      </c>
      <c r="J45" s="36"/>
      <c r="K45" s="38">
        <v>221</v>
      </c>
      <c r="L45" s="60"/>
      <c r="M45" s="38">
        <v>213</v>
      </c>
      <c r="N45" s="60"/>
      <c r="O45" s="93">
        <f t="shared" si="4"/>
        <v>434</v>
      </c>
      <c r="P45" s="96"/>
      <c r="Q45" s="93">
        <f t="shared" si="5"/>
        <v>58.648648648648646</v>
      </c>
      <c r="R45" s="36"/>
      <c r="S45" s="38">
        <v>37.5</v>
      </c>
      <c r="T45" s="60"/>
      <c r="U45" s="38">
        <v>34.5</v>
      </c>
      <c r="V45" s="60"/>
      <c r="W45" s="38">
        <v>13</v>
      </c>
      <c r="X45" s="60"/>
      <c r="Y45" s="38">
        <v>12</v>
      </c>
      <c r="AA45" s="37"/>
      <c r="AB45" s="57"/>
      <c r="AC45" s="37"/>
    </row>
    <row r="46" spans="1:29" s="8" customFormat="1" ht="21" customHeight="1" x14ac:dyDescent="0.2">
      <c r="A46" s="37">
        <v>8</v>
      </c>
      <c r="B46" s="31">
        <v>7</v>
      </c>
      <c r="C46" s="32"/>
      <c r="D46" s="31" t="s">
        <v>34</v>
      </c>
      <c r="E46" s="33"/>
      <c r="F46" s="74" t="s">
        <v>125</v>
      </c>
      <c r="G46" s="82" t="s">
        <v>98</v>
      </c>
      <c r="H46" s="81" t="s">
        <v>99</v>
      </c>
      <c r="I46" s="77" t="s">
        <v>58</v>
      </c>
      <c r="J46" s="36"/>
      <c r="K46" s="38">
        <v>207</v>
      </c>
      <c r="L46" s="60"/>
      <c r="M46" s="38">
        <v>211</v>
      </c>
      <c r="N46" s="60"/>
      <c r="O46" s="93">
        <f t="shared" si="4"/>
        <v>418</v>
      </c>
      <c r="P46" s="96"/>
      <c r="Q46" s="93">
        <f t="shared" si="5"/>
        <v>56.486486486486484</v>
      </c>
      <c r="R46" s="36"/>
      <c r="S46" s="38">
        <v>38</v>
      </c>
      <c r="T46" s="60"/>
      <c r="U46" s="38">
        <v>37</v>
      </c>
      <c r="V46" s="60"/>
      <c r="W46" s="38">
        <v>13</v>
      </c>
      <c r="X46" s="60"/>
      <c r="Y46" s="38">
        <v>12</v>
      </c>
      <c r="AA46" s="37"/>
      <c r="AB46" s="57"/>
      <c r="AC46" s="37" t="s">
        <v>103</v>
      </c>
    </row>
    <row r="47" spans="1:29" s="8" customFormat="1" ht="21" customHeight="1" x14ac:dyDescent="0.2">
      <c r="A47" s="37">
        <v>7</v>
      </c>
      <c r="B47" s="31">
        <v>8</v>
      </c>
      <c r="C47" s="32"/>
      <c r="D47" s="31" t="s">
        <v>76</v>
      </c>
      <c r="E47" s="33"/>
      <c r="F47" s="74" t="s">
        <v>124</v>
      </c>
      <c r="G47" s="82" t="s">
        <v>98</v>
      </c>
      <c r="H47" s="81" t="s">
        <v>99</v>
      </c>
      <c r="I47" s="75" t="s">
        <v>57</v>
      </c>
      <c r="J47" s="36"/>
      <c r="K47" s="38">
        <v>208.5</v>
      </c>
      <c r="L47" s="60"/>
      <c r="M47" s="38">
        <v>193.5</v>
      </c>
      <c r="N47" s="60"/>
      <c r="O47" s="93">
        <f t="shared" si="4"/>
        <v>402</v>
      </c>
      <c r="P47" s="96"/>
      <c r="Q47" s="93">
        <f t="shared" si="5"/>
        <v>54.324324324324323</v>
      </c>
      <c r="R47" s="36"/>
      <c r="S47" s="38">
        <v>36</v>
      </c>
      <c r="T47" s="60"/>
      <c r="U47" s="38">
        <v>32.5</v>
      </c>
      <c r="V47" s="60"/>
      <c r="W47" s="38">
        <v>13</v>
      </c>
      <c r="X47" s="60"/>
      <c r="Y47" s="38">
        <v>12</v>
      </c>
      <c r="AA47" s="37"/>
      <c r="AB47" s="57"/>
      <c r="AC47" s="37"/>
    </row>
    <row r="48" spans="1:29" s="8" customFormat="1" ht="21" customHeight="1" x14ac:dyDescent="0.2">
      <c r="A48" s="37">
        <v>4</v>
      </c>
      <c r="B48" s="31">
        <v>9</v>
      </c>
      <c r="C48" s="32"/>
      <c r="D48" s="31" t="s">
        <v>76</v>
      </c>
      <c r="E48" s="33"/>
      <c r="F48" s="74" t="s">
        <v>121</v>
      </c>
      <c r="G48" s="82" t="s">
        <v>98</v>
      </c>
      <c r="H48" s="81" t="s">
        <v>99</v>
      </c>
      <c r="I48" s="75" t="s">
        <v>54</v>
      </c>
      <c r="J48" s="36"/>
      <c r="K48" s="38">
        <v>197.5</v>
      </c>
      <c r="L48" s="60"/>
      <c r="M48" s="38">
        <v>201</v>
      </c>
      <c r="N48" s="60"/>
      <c r="O48" s="93">
        <f t="shared" si="4"/>
        <v>398.5</v>
      </c>
      <c r="P48" s="96"/>
      <c r="Q48" s="93">
        <f t="shared" si="5"/>
        <v>53.851351351351347</v>
      </c>
      <c r="R48" s="36"/>
      <c r="S48" s="38">
        <v>36.5</v>
      </c>
      <c r="T48" s="60"/>
      <c r="U48" s="38">
        <v>34</v>
      </c>
      <c r="V48" s="60"/>
      <c r="W48" s="38">
        <v>13</v>
      </c>
      <c r="X48" s="60"/>
      <c r="Y48" s="38">
        <v>12</v>
      </c>
      <c r="AA48" s="37"/>
      <c r="AB48" s="57"/>
      <c r="AC48" s="37"/>
    </row>
    <row r="49" spans="1:29" s="8" customFormat="1" ht="21" customHeight="1" x14ac:dyDescent="0.2">
      <c r="A49" s="37">
        <v>11</v>
      </c>
      <c r="B49" s="31">
        <v>10</v>
      </c>
      <c r="C49" s="32"/>
      <c r="D49" s="31" t="s">
        <v>34</v>
      </c>
      <c r="E49" s="33"/>
      <c r="F49" s="74" t="s">
        <v>127</v>
      </c>
      <c r="G49" s="82" t="s">
        <v>98</v>
      </c>
      <c r="H49" s="81" t="s">
        <v>99</v>
      </c>
      <c r="I49" s="80" t="s">
        <v>60</v>
      </c>
      <c r="J49" s="36"/>
      <c r="K49" s="38">
        <v>198</v>
      </c>
      <c r="L49" s="60"/>
      <c r="M49" s="38">
        <v>196.5</v>
      </c>
      <c r="N49" s="60"/>
      <c r="O49" s="93">
        <f t="shared" si="4"/>
        <v>394.5</v>
      </c>
      <c r="P49" s="96"/>
      <c r="Q49" s="93">
        <f t="shared" si="5"/>
        <v>53.310810810810807</v>
      </c>
      <c r="R49" s="36"/>
      <c r="S49" s="38">
        <v>34.5</v>
      </c>
      <c r="T49" s="60"/>
      <c r="U49" s="38">
        <v>34.5</v>
      </c>
      <c r="V49" s="60"/>
      <c r="W49" s="38">
        <v>13</v>
      </c>
      <c r="X49" s="60"/>
      <c r="Y49" s="38">
        <v>12</v>
      </c>
      <c r="AA49" s="37"/>
      <c r="AB49" s="57"/>
      <c r="AC49" s="37" t="s">
        <v>101</v>
      </c>
    </row>
    <row r="50" spans="1:29" s="8" customFormat="1" ht="21" customHeight="1" x14ac:dyDescent="0.2">
      <c r="A50" s="37">
        <v>5</v>
      </c>
      <c r="B50" s="31">
        <v>11</v>
      </c>
      <c r="C50" s="32"/>
      <c r="D50" s="31" t="s">
        <v>34</v>
      </c>
      <c r="E50" s="33"/>
      <c r="F50" s="74" t="s">
        <v>122</v>
      </c>
      <c r="G50" s="82" t="s">
        <v>98</v>
      </c>
      <c r="H50" s="81" t="s">
        <v>99</v>
      </c>
      <c r="I50" s="80" t="s">
        <v>55</v>
      </c>
      <c r="J50" s="36"/>
      <c r="K50" s="38">
        <v>188</v>
      </c>
      <c r="L50" s="60"/>
      <c r="M50" s="38">
        <v>173</v>
      </c>
      <c r="N50" s="60"/>
      <c r="O50" s="93">
        <f t="shared" si="4"/>
        <v>361</v>
      </c>
      <c r="P50" s="96"/>
      <c r="Q50" s="93">
        <f t="shared" si="5"/>
        <v>48.783783783783782</v>
      </c>
      <c r="R50" s="36"/>
      <c r="S50" s="38">
        <v>31.5</v>
      </c>
      <c r="T50" s="60"/>
      <c r="U50" s="38">
        <v>27</v>
      </c>
      <c r="V50" s="60"/>
      <c r="W50" s="38">
        <v>12</v>
      </c>
      <c r="X50" s="60"/>
      <c r="Y50" s="38">
        <v>8</v>
      </c>
      <c r="AA50" s="37"/>
      <c r="AB50" s="57"/>
      <c r="AC50" s="37"/>
    </row>
    <row r="51" spans="1:29" s="8" customFormat="1" ht="21" customHeight="1" x14ac:dyDescent="0.2">
      <c r="A51" s="37">
        <v>13</v>
      </c>
      <c r="B51" s="31">
        <v>12</v>
      </c>
      <c r="C51" s="32"/>
      <c r="D51" s="31" t="s">
        <v>76</v>
      </c>
      <c r="E51" s="33"/>
      <c r="F51" s="74" t="s">
        <v>129</v>
      </c>
      <c r="G51" s="82" t="s">
        <v>98</v>
      </c>
      <c r="H51" s="81" t="s">
        <v>99</v>
      </c>
      <c r="I51" s="78" t="s">
        <v>62</v>
      </c>
      <c r="J51" s="36"/>
      <c r="K51" s="97" t="s">
        <v>111</v>
      </c>
      <c r="L51" s="98"/>
      <c r="M51" s="97" t="s">
        <v>111</v>
      </c>
      <c r="N51" s="98"/>
      <c r="O51" s="99" t="s">
        <v>111</v>
      </c>
      <c r="P51" s="100"/>
      <c r="Q51" s="99" t="s">
        <v>111</v>
      </c>
      <c r="R51" s="101"/>
      <c r="S51" s="97" t="s">
        <v>111</v>
      </c>
      <c r="T51" s="98"/>
      <c r="U51" s="97" t="s">
        <v>111</v>
      </c>
      <c r="V51" s="98"/>
      <c r="W51" s="97" t="s">
        <v>111</v>
      </c>
      <c r="X51" s="98"/>
      <c r="Y51" s="97" t="s">
        <v>111</v>
      </c>
      <c r="AA51" s="37"/>
      <c r="AB51" s="57"/>
      <c r="AC51" s="37"/>
    </row>
    <row r="52" spans="1:29" s="8" customFormat="1" ht="21" customHeight="1" x14ac:dyDescent="0.2">
      <c r="A52" s="37">
        <v>2</v>
      </c>
      <c r="B52" s="31">
        <v>13</v>
      </c>
      <c r="C52" s="32"/>
      <c r="D52" s="31" t="s">
        <v>34</v>
      </c>
      <c r="E52" s="33"/>
      <c r="F52" s="74" t="s">
        <v>119</v>
      </c>
      <c r="G52" s="82" t="s">
        <v>98</v>
      </c>
      <c r="H52" s="81" t="s">
        <v>99</v>
      </c>
      <c r="I52" s="75" t="s">
        <v>52</v>
      </c>
      <c r="J52" s="36"/>
      <c r="K52" s="38" t="s">
        <v>111</v>
      </c>
      <c r="L52" s="60"/>
      <c r="M52" s="38" t="s">
        <v>111</v>
      </c>
      <c r="N52" s="60"/>
      <c r="O52" s="93" t="s">
        <v>111</v>
      </c>
      <c r="P52" s="96"/>
      <c r="Q52" s="93" t="s">
        <v>111</v>
      </c>
      <c r="R52" s="36"/>
      <c r="S52" s="38" t="s">
        <v>111</v>
      </c>
      <c r="T52" s="60"/>
      <c r="U52" s="38" t="s">
        <v>111</v>
      </c>
      <c r="V52" s="60"/>
      <c r="W52" s="38" t="s">
        <v>111</v>
      </c>
      <c r="X52" s="60"/>
      <c r="Y52" s="38" t="s">
        <v>111</v>
      </c>
      <c r="AA52" s="37"/>
      <c r="AB52" s="57"/>
      <c r="AC52" s="37" t="s">
        <v>101</v>
      </c>
    </row>
    <row r="53" spans="1:29" s="8" customFormat="1" ht="21" customHeight="1" x14ac:dyDescent="0.2">
      <c r="A53" s="39"/>
      <c r="B53" s="31"/>
      <c r="C53" s="32"/>
      <c r="D53" s="31"/>
      <c r="E53" s="33"/>
      <c r="F53" s="34"/>
      <c r="G53" s="34"/>
      <c r="H53" s="70"/>
      <c r="I53" s="35"/>
      <c r="J53" s="36"/>
      <c r="K53" s="38"/>
      <c r="L53" s="60"/>
      <c r="M53" s="38"/>
      <c r="N53" s="60"/>
      <c r="O53" s="91">
        <f t="shared" ref="O53" si="6">SUM(K53:M53)</f>
        <v>0</v>
      </c>
      <c r="P53" s="95"/>
      <c r="Q53" s="91">
        <f t="shared" ref="Q53" si="7">O53/7.4</f>
        <v>0</v>
      </c>
      <c r="R53" s="36"/>
      <c r="S53" s="40"/>
      <c r="T53" s="60"/>
      <c r="U53" s="40"/>
      <c r="V53" s="60"/>
      <c r="W53" s="40"/>
      <c r="X53" s="60"/>
      <c r="Y53" s="40"/>
      <c r="AA53" s="39"/>
      <c r="AB53" s="58"/>
      <c r="AC53" s="39"/>
    </row>
    <row r="54" spans="1:29" s="8" customFormat="1" ht="21" customHeight="1" x14ac:dyDescent="0.2">
      <c r="A54" s="39"/>
      <c r="B54" s="31"/>
      <c r="C54" s="32"/>
      <c r="D54" s="31"/>
      <c r="E54" s="33"/>
      <c r="F54" s="34"/>
      <c r="G54" s="34"/>
      <c r="H54" s="70"/>
      <c r="I54" s="35"/>
      <c r="J54" s="36"/>
      <c r="K54" s="38"/>
      <c r="L54" s="60"/>
      <c r="M54" s="38"/>
      <c r="N54" s="60"/>
      <c r="O54" s="91">
        <f t="shared" ref="O54" si="8">SUM(K54:M54)</f>
        <v>0</v>
      </c>
      <c r="P54" s="95"/>
      <c r="Q54" s="91">
        <f t="shared" ref="Q54" si="9">O54/7.4</f>
        <v>0</v>
      </c>
      <c r="R54" s="36"/>
      <c r="S54" s="40"/>
      <c r="T54" s="60"/>
      <c r="U54" s="40"/>
      <c r="V54" s="60"/>
      <c r="W54" s="40"/>
      <c r="X54" s="60"/>
      <c r="Y54" s="40"/>
      <c r="AA54" s="39"/>
      <c r="AB54" s="58"/>
      <c r="AC54" s="39"/>
    </row>
    <row r="55" spans="1:29" ht="15.75" customHeight="1" x14ac:dyDescent="0.2">
      <c r="B55" s="16"/>
      <c r="C55" s="16"/>
      <c r="D55" s="16"/>
    </row>
    <row r="56" spans="1:29" ht="15.75" customHeight="1" x14ac:dyDescent="0.2">
      <c r="A56" s="41"/>
      <c r="B56" s="16"/>
      <c r="C56" s="16"/>
      <c r="D56" s="16"/>
      <c r="F56" s="20" t="s">
        <v>12</v>
      </c>
      <c r="G56" s="20"/>
      <c r="H56" s="41"/>
      <c r="I56" s="41"/>
      <c r="M56" s="41"/>
      <c r="N56" s="41"/>
      <c r="O56" s="41"/>
      <c r="P56" s="41"/>
      <c r="Q56" s="66"/>
      <c r="R56" s="41"/>
    </row>
    <row r="57" spans="1:29" ht="15.75" customHeight="1" x14ac:dyDescent="0.2">
      <c r="A57" s="11"/>
      <c r="B57" s="16"/>
      <c r="C57" s="16"/>
      <c r="D57" s="16"/>
      <c r="F57" s="20"/>
      <c r="G57" s="20"/>
      <c r="H57" s="11"/>
      <c r="I57" s="11"/>
      <c r="M57" s="11"/>
      <c r="N57" s="11"/>
      <c r="O57" s="11"/>
      <c r="P57" s="11"/>
      <c r="Q57" s="42"/>
      <c r="R57" s="11"/>
    </row>
    <row r="58" spans="1:29" ht="15.75" customHeight="1" x14ac:dyDescent="0.2">
      <c r="B58" s="103" t="s">
        <v>29</v>
      </c>
      <c r="C58" s="103"/>
      <c r="D58" s="103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</row>
    <row r="59" spans="1:29" ht="4.5" customHeight="1" x14ac:dyDescent="0.2">
      <c r="B59" s="16"/>
      <c r="C59" s="16"/>
      <c r="D59" s="16"/>
    </row>
    <row r="60" spans="1:29" ht="15" x14ac:dyDescent="0.2">
      <c r="A60" s="71"/>
      <c r="B60" s="71" t="s">
        <v>132</v>
      </c>
      <c r="C60" s="71"/>
      <c r="D60" s="71"/>
      <c r="E60" s="71"/>
      <c r="F60" s="71"/>
      <c r="G60" s="71"/>
      <c r="H60" s="71"/>
      <c r="I60" s="111" t="s">
        <v>5</v>
      </c>
      <c r="J60" s="112"/>
      <c r="K60" s="112"/>
      <c r="L60" s="71"/>
      <c r="M60" s="71"/>
      <c r="N60" s="71"/>
      <c r="O60" s="71"/>
      <c r="P60" s="71"/>
      <c r="Q60" s="71"/>
      <c r="R60" s="71"/>
      <c r="S60" s="105" t="s">
        <v>13</v>
      </c>
      <c r="T60" s="106"/>
      <c r="U60" s="107"/>
      <c r="V60" s="54"/>
      <c r="W60" s="108" t="s">
        <v>17</v>
      </c>
      <c r="X60" s="109"/>
      <c r="Y60" s="110"/>
    </row>
    <row r="61" spans="1:29" ht="6" customHeight="1" x14ac:dyDescent="0.2">
      <c r="S61" s="69"/>
      <c r="T61" s="69"/>
      <c r="W61" s="69"/>
      <c r="X61" s="69"/>
    </row>
    <row r="62" spans="1:29" s="24" customFormat="1" ht="68.25" customHeight="1" x14ac:dyDescent="0.2">
      <c r="A62" s="73" t="s">
        <v>7</v>
      </c>
      <c r="B62" s="73" t="s">
        <v>11</v>
      </c>
      <c r="C62" s="21"/>
      <c r="D62" s="55" t="s">
        <v>10</v>
      </c>
      <c r="E62" s="21"/>
      <c r="F62" s="22" t="s">
        <v>0</v>
      </c>
      <c r="G62" s="22" t="s">
        <v>16</v>
      </c>
      <c r="H62" s="73" t="s">
        <v>8</v>
      </c>
      <c r="I62" s="73" t="s">
        <v>1</v>
      </c>
      <c r="J62" s="23"/>
      <c r="K62" s="73" t="s">
        <v>2</v>
      </c>
      <c r="L62" s="23"/>
      <c r="M62" s="73" t="s">
        <v>3</v>
      </c>
      <c r="N62" s="23"/>
      <c r="O62" s="73" t="s">
        <v>14</v>
      </c>
      <c r="P62" s="23"/>
      <c r="Q62" s="73" t="s">
        <v>4</v>
      </c>
      <c r="R62" s="23"/>
      <c r="S62" s="73" t="s">
        <v>22</v>
      </c>
      <c r="T62" s="23"/>
      <c r="U62" s="73" t="s">
        <v>21</v>
      </c>
      <c r="V62" s="23"/>
      <c r="W62" s="73" t="s">
        <v>2</v>
      </c>
      <c r="X62" s="23"/>
      <c r="Y62" s="73" t="s">
        <v>3</v>
      </c>
      <c r="AA62" s="73" t="s">
        <v>9</v>
      </c>
      <c r="AB62" s="23"/>
      <c r="AC62" s="73" t="s">
        <v>25</v>
      </c>
    </row>
    <row r="63" spans="1:29" s="11" customFormat="1" ht="4.5" customHeight="1" x14ac:dyDescent="0.2">
      <c r="A63" s="25"/>
      <c r="B63" s="25"/>
      <c r="D63" s="25"/>
      <c r="E63" s="26"/>
      <c r="F63" s="27"/>
      <c r="G63" s="27"/>
      <c r="H63" s="27"/>
      <c r="I63" s="27"/>
      <c r="J63" s="26"/>
      <c r="K63" s="28"/>
      <c r="L63" s="26"/>
      <c r="M63" s="29"/>
      <c r="N63" s="26"/>
      <c r="O63" s="29"/>
      <c r="P63" s="26"/>
      <c r="Q63" s="30"/>
      <c r="R63" s="26"/>
      <c r="S63" s="25"/>
      <c r="T63" s="26"/>
      <c r="U63" s="25"/>
      <c r="V63" s="26"/>
      <c r="W63" s="25"/>
      <c r="X63" s="26"/>
      <c r="Y63" s="25"/>
      <c r="AA63" s="25"/>
    </row>
    <row r="64" spans="1:29" s="8" customFormat="1" ht="21" customHeight="1" x14ac:dyDescent="0.2">
      <c r="A64" s="37">
        <v>3</v>
      </c>
      <c r="B64" s="31">
        <v>1</v>
      </c>
      <c r="C64" s="32"/>
      <c r="D64" s="31" t="s">
        <v>34</v>
      </c>
      <c r="E64" s="33"/>
      <c r="F64" s="74" t="s">
        <v>95</v>
      </c>
      <c r="G64" s="82" t="s">
        <v>98</v>
      </c>
      <c r="H64" s="81" t="s">
        <v>99</v>
      </c>
      <c r="I64" s="75" t="s">
        <v>47</v>
      </c>
      <c r="J64" s="36"/>
      <c r="K64" s="38">
        <v>249.5</v>
      </c>
      <c r="L64" s="60"/>
      <c r="M64" s="38">
        <v>242</v>
      </c>
      <c r="N64" s="60"/>
      <c r="O64" s="93">
        <f>SUM(K64:M64)</f>
        <v>491.5</v>
      </c>
      <c r="P64" s="94"/>
      <c r="Q64" s="93">
        <f>O64/8</f>
        <v>61.4375</v>
      </c>
      <c r="R64" s="36"/>
      <c r="S64" s="38">
        <v>39.5</v>
      </c>
      <c r="T64" s="60"/>
      <c r="U64" s="38">
        <v>40</v>
      </c>
      <c r="V64" s="60"/>
      <c r="W64" s="38">
        <v>14</v>
      </c>
      <c r="X64" s="60"/>
      <c r="Y64" s="38">
        <v>14</v>
      </c>
      <c r="AA64" s="37"/>
      <c r="AB64" s="57"/>
      <c r="AC64" s="37"/>
    </row>
    <row r="65" spans="1:29" s="8" customFormat="1" ht="21" customHeight="1" x14ac:dyDescent="0.2">
      <c r="A65" s="37">
        <v>1</v>
      </c>
      <c r="B65" s="31">
        <v>2</v>
      </c>
      <c r="C65" s="32"/>
      <c r="D65" s="31" t="s">
        <v>76</v>
      </c>
      <c r="E65" s="33"/>
      <c r="F65" s="74" t="s">
        <v>93</v>
      </c>
      <c r="G65" s="82" t="s">
        <v>98</v>
      </c>
      <c r="H65" s="81" t="s">
        <v>99</v>
      </c>
      <c r="I65" s="75" t="s">
        <v>45</v>
      </c>
      <c r="J65" s="36"/>
      <c r="K65" s="38">
        <v>247</v>
      </c>
      <c r="L65" s="60"/>
      <c r="M65" s="38">
        <v>231</v>
      </c>
      <c r="N65" s="60"/>
      <c r="O65" s="93">
        <f>SUM(K65:M65)</f>
        <v>478</v>
      </c>
      <c r="P65" s="94"/>
      <c r="Q65" s="93">
        <f>O65/8</f>
        <v>59.75</v>
      </c>
      <c r="R65" s="36"/>
      <c r="S65" s="38">
        <v>37</v>
      </c>
      <c r="T65" s="60"/>
      <c r="U65" s="38">
        <v>34.5</v>
      </c>
      <c r="V65" s="60"/>
      <c r="W65" s="38">
        <v>13</v>
      </c>
      <c r="X65" s="60"/>
      <c r="Y65" s="38">
        <v>12</v>
      </c>
      <c r="AA65" s="37"/>
      <c r="AB65" s="57"/>
      <c r="AC65" s="37"/>
    </row>
    <row r="66" spans="1:29" s="8" customFormat="1" ht="21" customHeight="1" x14ac:dyDescent="0.2">
      <c r="A66" s="37">
        <v>2</v>
      </c>
      <c r="B66" s="31">
        <v>3</v>
      </c>
      <c r="C66" s="32"/>
      <c r="D66" s="31" t="s">
        <v>34</v>
      </c>
      <c r="E66" s="33"/>
      <c r="F66" s="74" t="s">
        <v>94</v>
      </c>
      <c r="G66" s="82" t="s">
        <v>98</v>
      </c>
      <c r="H66" s="81" t="s">
        <v>99</v>
      </c>
      <c r="I66" s="75" t="s">
        <v>46</v>
      </c>
      <c r="J66" s="36"/>
      <c r="K66" s="38">
        <v>240</v>
      </c>
      <c r="L66" s="60"/>
      <c r="M66" s="38">
        <v>236</v>
      </c>
      <c r="N66" s="60"/>
      <c r="O66" s="93">
        <f>SUM(K66:M66)</f>
        <v>476</v>
      </c>
      <c r="P66" s="94"/>
      <c r="Q66" s="93">
        <f>O66/8</f>
        <v>59.5</v>
      </c>
      <c r="R66" s="36"/>
      <c r="S66" s="38">
        <v>38</v>
      </c>
      <c r="T66" s="60"/>
      <c r="U66" s="38">
        <v>37.5</v>
      </c>
      <c r="V66" s="60"/>
      <c r="W66" s="38">
        <v>13</v>
      </c>
      <c r="X66" s="60"/>
      <c r="Y66" s="38">
        <v>13</v>
      </c>
      <c r="AA66" s="37"/>
      <c r="AB66" s="57"/>
      <c r="AC66" s="37" t="s">
        <v>102</v>
      </c>
    </row>
    <row r="67" spans="1:29" s="8" customFormat="1" ht="21" customHeight="1" x14ac:dyDescent="0.2">
      <c r="A67" s="37">
        <v>4</v>
      </c>
      <c r="B67" s="31">
        <v>4</v>
      </c>
      <c r="C67" s="32"/>
      <c r="D67" s="31" t="s">
        <v>76</v>
      </c>
      <c r="E67" s="33"/>
      <c r="F67" s="74" t="s">
        <v>50</v>
      </c>
      <c r="G67" s="82" t="s">
        <v>98</v>
      </c>
      <c r="H67" s="81" t="s">
        <v>99</v>
      </c>
      <c r="I67" s="78" t="s">
        <v>48</v>
      </c>
      <c r="J67" s="36"/>
      <c r="K67" s="38">
        <v>224.5</v>
      </c>
      <c r="L67" s="60"/>
      <c r="M67" s="38">
        <v>225.5</v>
      </c>
      <c r="N67" s="60"/>
      <c r="O67" s="93">
        <f>SUM(K67:M67)</f>
        <v>450</v>
      </c>
      <c r="P67" s="94"/>
      <c r="Q67" s="93">
        <f>O67/8</f>
        <v>56.25</v>
      </c>
      <c r="R67" s="36"/>
      <c r="S67" s="38">
        <v>34.5</v>
      </c>
      <c r="T67" s="60"/>
      <c r="U67" s="38">
        <v>34.5</v>
      </c>
      <c r="V67" s="60"/>
      <c r="W67" s="38">
        <v>12</v>
      </c>
      <c r="X67" s="60"/>
      <c r="Y67" s="38">
        <v>11</v>
      </c>
      <c r="AA67" s="37"/>
      <c r="AB67" s="57"/>
      <c r="AC67" s="37"/>
    </row>
    <row r="68" spans="1:29" s="8" customFormat="1" ht="21" customHeight="1" x14ac:dyDescent="0.2">
      <c r="A68" s="37">
        <v>5</v>
      </c>
      <c r="B68" s="31">
        <v>5</v>
      </c>
      <c r="C68" s="32"/>
      <c r="D68" s="31" t="s">
        <v>34</v>
      </c>
      <c r="E68" s="33"/>
      <c r="F68" s="74" t="s">
        <v>96</v>
      </c>
      <c r="G68" s="82" t="s">
        <v>98</v>
      </c>
      <c r="H68" s="81" t="s">
        <v>99</v>
      </c>
      <c r="I68" s="78" t="s">
        <v>49</v>
      </c>
      <c r="J68" s="36"/>
      <c r="K68" s="38">
        <v>221</v>
      </c>
      <c r="L68" s="60"/>
      <c r="M68" s="38">
        <v>215</v>
      </c>
      <c r="N68" s="60"/>
      <c r="O68" s="93">
        <f>SUM(K68:M68)</f>
        <v>436</v>
      </c>
      <c r="P68" s="94"/>
      <c r="Q68" s="93">
        <f>O68/8</f>
        <v>54.5</v>
      </c>
      <c r="R68" s="36"/>
      <c r="S68" s="38">
        <v>35</v>
      </c>
      <c r="T68" s="60"/>
      <c r="U68" s="38">
        <v>35</v>
      </c>
      <c r="V68" s="60"/>
      <c r="W68" s="38">
        <v>13</v>
      </c>
      <c r="X68" s="60"/>
      <c r="Y68" s="38">
        <v>12</v>
      </c>
      <c r="AA68" s="37"/>
      <c r="AB68" s="57"/>
      <c r="AC68" s="37" t="s">
        <v>102</v>
      </c>
    </row>
    <row r="69" spans="1:29" s="8" customFormat="1" ht="21" customHeight="1" x14ac:dyDescent="0.2">
      <c r="A69" s="37"/>
      <c r="B69" s="31"/>
      <c r="C69" s="32"/>
      <c r="D69" s="31"/>
      <c r="E69" s="33"/>
      <c r="F69" s="34"/>
      <c r="G69" s="34"/>
      <c r="H69" s="70"/>
      <c r="I69" s="35"/>
      <c r="J69" s="36"/>
      <c r="K69" s="38"/>
      <c r="L69" s="60"/>
      <c r="M69" s="38"/>
      <c r="N69" s="60"/>
      <c r="O69" s="91">
        <f t="shared" ref="O69:O78" si="10">SUM(K69:M69)</f>
        <v>0</v>
      </c>
      <c r="P69" s="92"/>
      <c r="Q69" s="91">
        <f t="shared" ref="Q69:Q78" si="11">O69/8</f>
        <v>0</v>
      </c>
      <c r="R69" s="36"/>
      <c r="S69" s="38"/>
      <c r="T69" s="60"/>
      <c r="U69" s="38"/>
      <c r="V69" s="60"/>
      <c r="W69" s="38"/>
      <c r="X69" s="60"/>
      <c r="Y69" s="38"/>
      <c r="AA69" s="37"/>
      <c r="AB69" s="57"/>
      <c r="AC69" s="37"/>
    </row>
    <row r="70" spans="1:29" s="8" customFormat="1" ht="21" customHeight="1" x14ac:dyDescent="0.2">
      <c r="A70" s="37"/>
      <c r="B70" s="31"/>
      <c r="C70" s="32"/>
      <c r="D70" s="31"/>
      <c r="E70" s="33"/>
      <c r="F70" s="34"/>
      <c r="G70" s="34"/>
      <c r="H70" s="70"/>
      <c r="I70" s="35"/>
      <c r="J70" s="36"/>
      <c r="K70" s="38"/>
      <c r="L70" s="60"/>
      <c r="M70" s="38"/>
      <c r="N70" s="60"/>
      <c r="O70" s="91">
        <f t="shared" si="10"/>
        <v>0</v>
      </c>
      <c r="P70" s="92"/>
      <c r="Q70" s="91">
        <f t="shared" si="11"/>
        <v>0</v>
      </c>
      <c r="R70" s="36"/>
      <c r="S70" s="38"/>
      <c r="T70" s="60"/>
      <c r="U70" s="38"/>
      <c r="V70" s="60"/>
      <c r="W70" s="38"/>
      <c r="X70" s="60"/>
      <c r="Y70" s="38"/>
      <c r="AA70" s="37"/>
      <c r="AB70" s="57"/>
      <c r="AC70" s="37"/>
    </row>
    <row r="71" spans="1:29" s="8" customFormat="1" ht="21" customHeight="1" x14ac:dyDescent="0.2">
      <c r="A71" s="37"/>
      <c r="B71" s="31"/>
      <c r="C71" s="32"/>
      <c r="D71" s="31"/>
      <c r="E71" s="33"/>
      <c r="F71" s="34"/>
      <c r="G71" s="34"/>
      <c r="H71" s="70"/>
      <c r="I71" s="35"/>
      <c r="J71" s="36"/>
      <c r="K71" s="38"/>
      <c r="L71" s="60"/>
      <c r="M71" s="38"/>
      <c r="N71" s="60"/>
      <c r="O71" s="91">
        <f t="shared" si="10"/>
        <v>0</v>
      </c>
      <c r="P71" s="92"/>
      <c r="Q71" s="91">
        <f t="shared" si="11"/>
        <v>0</v>
      </c>
      <c r="R71" s="36"/>
      <c r="S71" s="38"/>
      <c r="T71" s="60"/>
      <c r="U71" s="38"/>
      <c r="V71" s="60"/>
      <c r="W71" s="38"/>
      <c r="X71" s="60"/>
      <c r="Y71" s="38"/>
      <c r="AA71" s="37"/>
      <c r="AB71" s="57"/>
      <c r="AC71" s="37"/>
    </row>
    <row r="72" spans="1:29" s="8" customFormat="1" ht="21" customHeight="1" x14ac:dyDescent="0.2">
      <c r="A72" s="37"/>
      <c r="B72" s="31"/>
      <c r="C72" s="32"/>
      <c r="D72" s="31"/>
      <c r="E72" s="33"/>
      <c r="F72" s="34"/>
      <c r="G72" s="34"/>
      <c r="H72" s="70"/>
      <c r="I72" s="35"/>
      <c r="J72" s="36"/>
      <c r="K72" s="38"/>
      <c r="L72" s="60"/>
      <c r="M72" s="38"/>
      <c r="N72" s="60"/>
      <c r="O72" s="91">
        <f t="shared" si="10"/>
        <v>0</v>
      </c>
      <c r="P72" s="92"/>
      <c r="Q72" s="91">
        <f t="shared" si="11"/>
        <v>0</v>
      </c>
      <c r="R72" s="36"/>
      <c r="S72" s="38"/>
      <c r="T72" s="60"/>
      <c r="U72" s="38"/>
      <c r="V72" s="60"/>
      <c r="W72" s="38"/>
      <c r="X72" s="60"/>
      <c r="Y72" s="38"/>
      <c r="AA72" s="37"/>
      <c r="AB72" s="57"/>
      <c r="AC72" s="37"/>
    </row>
    <row r="73" spans="1:29" s="8" customFormat="1" ht="21" customHeight="1" x14ac:dyDescent="0.2">
      <c r="A73" s="37"/>
      <c r="B73" s="31"/>
      <c r="C73" s="32"/>
      <c r="D73" s="31"/>
      <c r="E73" s="33"/>
      <c r="F73" s="34"/>
      <c r="G73" s="34"/>
      <c r="H73" s="70"/>
      <c r="I73" s="35"/>
      <c r="J73" s="36"/>
      <c r="K73" s="38"/>
      <c r="L73" s="60"/>
      <c r="M73" s="38"/>
      <c r="N73" s="60"/>
      <c r="O73" s="91">
        <f t="shared" si="10"/>
        <v>0</v>
      </c>
      <c r="P73" s="92"/>
      <c r="Q73" s="91">
        <f t="shared" si="11"/>
        <v>0</v>
      </c>
      <c r="R73" s="36"/>
      <c r="S73" s="38"/>
      <c r="T73" s="60"/>
      <c r="U73" s="38"/>
      <c r="V73" s="60"/>
      <c r="W73" s="38"/>
      <c r="X73" s="60"/>
      <c r="Y73" s="38"/>
      <c r="AA73" s="37"/>
      <c r="AB73" s="57"/>
      <c r="AC73" s="37"/>
    </row>
    <row r="74" spans="1:29" s="8" customFormat="1" ht="21" customHeight="1" x14ac:dyDescent="0.2">
      <c r="A74" s="37"/>
      <c r="B74" s="31"/>
      <c r="C74" s="32"/>
      <c r="D74" s="31"/>
      <c r="E74" s="33"/>
      <c r="F74" s="34"/>
      <c r="G74" s="34"/>
      <c r="H74" s="70"/>
      <c r="I74" s="35"/>
      <c r="J74" s="36"/>
      <c r="K74" s="38"/>
      <c r="L74" s="60"/>
      <c r="M74" s="38"/>
      <c r="N74" s="60"/>
      <c r="O74" s="91">
        <f t="shared" si="10"/>
        <v>0</v>
      </c>
      <c r="P74" s="92"/>
      <c r="Q74" s="91">
        <f t="shared" si="11"/>
        <v>0</v>
      </c>
      <c r="R74" s="36"/>
      <c r="S74" s="38"/>
      <c r="T74" s="60"/>
      <c r="U74" s="38"/>
      <c r="V74" s="60"/>
      <c r="W74" s="38"/>
      <c r="X74" s="60"/>
      <c r="Y74" s="38"/>
      <c r="AA74" s="37"/>
      <c r="AB74" s="57"/>
      <c r="AC74" s="37"/>
    </row>
    <row r="75" spans="1:29" s="8" customFormat="1" ht="21" customHeight="1" x14ac:dyDescent="0.2">
      <c r="A75" s="37"/>
      <c r="B75" s="31"/>
      <c r="C75" s="32"/>
      <c r="D75" s="31"/>
      <c r="E75" s="33"/>
      <c r="F75" s="34"/>
      <c r="G75" s="34"/>
      <c r="H75" s="70"/>
      <c r="I75" s="35"/>
      <c r="J75" s="36"/>
      <c r="K75" s="38"/>
      <c r="L75" s="60"/>
      <c r="M75" s="38"/>
      <c r="N75" s="60"/>
      <c r="O75" s="91">
        <f t="shared" si="10"/>
        <v>0</v>
      </c>
      <c r="P75" s="92"/>
      <c r="Q75" s="91">
        <f t="shared" si="11"/>
        <v>0</v>
      </c>
      <c r="R75" s="36"/>
      <c r="S75" s="38"/>
      <c r="T75" s="60"/>
      <c r="U75" s="38"/>
      <c r="V75" s="60"/>
      <c r="W75" s="38"/>
      <c r="X75" s="60"/>
      <c r="Y75" s="38"/>
      <c r="AA75" s="37"/>
      <c r="AB75" s="57"/>
      <c r="AC75" s="37"/>
    </row>
    <row r="76" spans="1:29" s="8" customFormat="1" ht="21" customHeight="1" x14ac:dyDescent="0.2">
      <c r="A76" s="37"/>
      <c r="B76" s="31"/>
      <c r="C76" s="32"/>
      <c r="D76" s="31"/>
      <c r="E76" s="33"/>
      <c r="F76" s="34"/>
      <c r="G76" s="34"/>
      <c r="H76" s="70"/>
      <c r="I76" s="35"/>
      <c r="J76" s="36"/>
      <c r="K76" s="38"/>
      <c r="L76" s="60"/>
      <c r="M76" s="38"/>
      <c r="N76" s="60"/>
      <c r="O76" s="91">
        <f t="shared" si="10"/>
        <v>0</v>
      </c>
      <c r="P76" s="92"/>
      <c r="Q76" s="91">
        <f t="shared" si="11"/>
        <v>0</v>
      </c>
      <c r="R76" s="36"/>
      <c r="S76" s="38"/>
      <c r="T76" s="60"/>
      <c r="U76" s="38"/>
      <c r="V76" s="60"/>
      <c r="W76" s="38"/>
      <c r="X76" s="60"/>
      <c r="Y76" s="38"/>
      <c r="AA76" s="37"/>
      <c r="AB76" s="57"/>
      <c r="AC76" s="37"/>
    </row>
    <row r="77" spans="1:29" s="8" customFormat="1" ht="21" customHeight="1" x14ac:dyDescent="0.2">
      <c r="A77" s="39"/>
      <c r="B77" s="31"/>
      <c r="C77" s="32"/>
      <c r="D77" s="31"/>
      <c r="E77" s="33"/>
      <c r="F77" s="34"/>
      <c r="G77" s="34"/>
      <c r="H77" s="70"/>
      <c r="I77" s="35"/>
      <c r="J77" s="36"/>
      <c r="K77" s="38"/>
      <c r="L77" s="60"/>
      <c r="M77" s="38"/>
      <c r="N77" s="60"/>
      <c r="O77" s="91">
        <f t="shared" si="10"/>
        <v>0</v>
      </c>
      <c r="P77" s="92"/>
      <c r="Q77" s="91">
        <f t="shared" si="11"/>
        <v>0</v>
      </c>
      <c r="R77" s="36"/>
      <c r="S77" s="40"/>
      <c r="T77" s="60"/>
      <c r="U77" s="40"/>
      <c r="V77" s="60"/>
      <c r="W77" s="40"/>
      <c r="X77" s="60"/>
      <c r="Y77" s="40"/>
      <c r="AA77" s="39"/>
      <c r="AB77" s="58"/>
      <c r="AC77" s="39"/>
    </row>
    <row r="78" spans="1:29" s="8" customFormat="1" ht="21" customHeight="1" x14ac:dyDescent="0.2">
      <c r="A78" s="39"/>
      <c r="B78" s="31"/>
      <c r="C78" s="32"/>
      <c r="D78" s="31"/>
      <c r="E78" s="33"/>
      <c r="F78" s="34"/>
      <c r="G78" s="34"/>
      <c r="H78" s="70"/>
      <c r="I78" s="35"/>
      <c r="J78" s="36"/>
      <c r="K78" s="38"/>
      <c r="L78" s="60"/>
      <c r="M78" s="38"/>
      <c r="N78" s="60"/>
      <c r="O78" s="91">
        <f t="shared" si="10"/>
        <v>0</v>
      </c>
      <c r="P78" s="92"/>
      <c r="Q78" s="91">
        <f t="shared" si="11"/>
        <v>0</v>
      </c>
      <c r="R78" s="36"/>
      <c r="S78" s="40"/>
      <c r="T78" s="60"/>
      <c r="U78" s="40"/>
      <c r="V78" s="60"/>
      <c r="W78" s="40"/>
      <c r="X78" s="60"/>
      <c r="Y78" s="40"/>
      <c r="AA78" s="39"/>
      <c r="AB78" s="58"/>
      <c r="AC78" s="39"/>
    </row>
    <row r="79" spans="1:29" ht="15.75" customHeight="1" x14ac:dyDescent="0.2">
      <c r="B79" s="16"/>
      <c r="C79" s="16"/>
      <c r="D79" s="16"/>
    </row>
    <row r="80" spans="1:29" ht="15.75" customHeight="1" x14ac:dyDescent="0.2">
      <c r="A80" s="41"/>
      <c r="B80" s="16"/>
      <c r="C80" s="16"/>
      <c r="D80" s="16"/>
      <c r="F80" s="20" t="s">
        <v>12</v>
      </c>
      <c r="G80" s="20"/>
      <c r="H80" s="41"/>
      <c r="I80" s="41"/>
      <c r="M80" s="41"/>
      <c r="N80" s="41"/>
      <c r="O80" s="41"/>
      <c r="P80" s="41"/>
      <c r="Q80" s="66"/>
      <c r="R80" s="41"/>
    </row>
    <row r="81" spans="1:29" ht="15.75" customHeight="1" x14ac:dyDescent="0.2">
      <c r="A81" s="11"/>
      <c r="B81" s="16"/>
      <c r="C81" s="16"/>
      <c r="D81" s="16"/>
      <c r="F81" s="20"/>
      <c r="G81" s="20"/>
      <c r="H81" s="11"/>
      <c r="I81" s="11"/>
      <c r="M81" s="11"/>
      <c r="N81" s="11"/>
      <c r="O81" s="11"/>
      <c r="P81" s="11"/>
      <c r="Q81" s="42"/>
      <c r="R81" s="11"/>
    </row>
    <row r="82" spans="1:29" ht="15.75" customHeight="1" x14ac:dyDescent="0.2">
      <c r="B82" s="103" t="s">
        <v>29</v>
      </c>
      <c r="C82" s="103"/>
      <c r="D82" s="103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</row>
    <row r="83" spans="1:29" ht="15.75" customHeight="1" x14ac:dyDescent="0.2">
      <c r="B83" s="62"/>
      <c r="C83" s="62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</row>
    <row r="84" spans="1:29" ht="15" customHeight="1" x14ac:dyDescent="0.2">
      <c r="A84" s="71"/>
      <c r="B84" s="71" t="s">
        <v>130</v>
      </c>
      <c r="C84" s="71"/>
      <c r="D84" s="71"/>
      <c r="E84" s="71"/>
      <c r="F84" s="71"/>
      <c r="G84" s="71"/>
      <c r="H84" s="71"/>
      <c r="I84" s="111" t="s">
        <v>5</v>
      </c>
      <c r="J84" s="112"/>
      <c r="K84" s="112"/>
      <c r="L84" s="71"/>
      <c r="M84" s="71"/>
      <c r="N84" s="71"/>
      <c r="O84" s="71"/>
      <c r="P84" s="71"/>
      <c r="Q84" s="71"/>
      <c r="R84" s="71"/>
      <c r="S84" s="105" t="s">
        <v>13</v>
      </c>
      <c r="T84" s="106"/>
      <c r="U84" s="107"/>
      <c r="V84" s="54"/>
      <c r="W84" s="108" t="s">
        <v>17</v>
      </c>
      <c r="X84" s="109"/>
      <c r="Y84" s="110"/>
    </row>
    <row r="85" spans="1:29" ht="6" customHeight="1" x14ac:dyDescent="0.2">
      <c r="S85" s="69"/>
      <c r="T85" s="69"/>
      <c r="W85" s="69"/>
      <c r="X85" s="69"/>
    </row>
    <row r="86" spans="1:29" s="24" customFormat="1" ht="69" customHeight="1" x14ac:dyDescent="0.2">
      <c r="A86" s="73" t="s">
        <v>7</v>
      </c>
      <c r="B86" s="73" t="s">
        <v>11</v>
      </c>
      <c r="C86" s="21"/>
      <c r="D86" s="55" t="s">
        <v>10</v>
      </c>
      <c r="E86" s="21"/>
      <c r="F86" s="22" t="s">
        <v>0</v>
      </c>
      <c r="G86" s="22" t="s">
        <v>16</v>
      </c>
      <c r="H86" s="73" t="s">
        <v>8</v>
      </c>
      <c r="I86" s="73" t="s">
        <v>1</v>
      </c>
      <c r="J86" s="23"/>
      <c r="K86" s="73" t="s">
        <v>2</v>
      </c>
      <c r="L86" s="23"/>
      <c r="M86" s="73" t="s">
        <v>3</v>
      </c>
      <c r="N86" s="23"/>
      <c r="O86" s="73" t="s">
        <v>14</v>
      </c>
      <c r="P86" s="23"/>
      <c r="Q86" s="73" t="s">
        <v>4</v>
      </c>
      <c r="R86" s="23"/>
      <c r="S86" s="73" t="s">
        <v>20</v>
      </c>
      <c r="T86" s="23"/>
      <c r="U86" s="73" t="s">
        <v>21</v>
      </c>
      <c r="V86" s="23"/>
      <c r="W86" s="73" t="s">
        <v>2</v>
      </c>
      <c r="X86" s="23"/>
      <c r="Y86" s="73" t="s">
        <v>3</v>
      </c>
      <c r="AA86" s="73" t="s">
        <v>9</v>
      </c>
      <c r="AB86" s="23"/>
      <c r="AC86" s="73"/>
    </row>
    <row r="87" spans="1:29" s="11" customFormat="1" ht="4.5" customHeight="1" x14ac:dyDescent="0.2">
      <c r="A87" s="25"/>
      <c r="B87" s="25"/>
      <c r="D87" s="25"/>
      <c r="E87" s="26"/>
      <c r="F87" s="27"/>
      <c r="G87" s="27"/>
      <c r="H87" s="27"/>
      <c r="I87" s="27"/>
      <c r="J87" s="26"/>
      <c r="K87" s="28"/>
      <c r="L87" s="26"/>
      <c r="M87" s="29"/>
      <c r="N87" s="26"/>
      <c r="O87" s="29"/>
      <c r="P87" s="26"/>
      <c r="Q87" s="30"/>
      <c r="R87" s="26"/>
      <c r="S87" s="25"/>
      <c r="T87" s="26"/>
      <c r="U87" s="25"/>
      <c r="V87" s="26"/>
      <c r="W87" s="25"/>
      <c r="X87" s="26"/>
      <c r="Y87" s="25"/>
      <c r="AA87" s="25"/>
    </row>
    <row r="88" spans="1:29" s="8" customFormat="1" ht="21" customHeight="1" x14ac:dyDescent="0.2">
      <c r="A88" s="37">
        <v>5</v>
      </c>
      <c r="B88" s="31">
        <v>1</v>
      </c>
      <c r="C88" s="32"/>
      <c r="D88" s="31" t="s">
        <v>34</v>
      </c>
      <c r="E88" s="33"/>
      <c r="F88" s="74" t="s">
        <v>116</v>
      </c>
      <c r="G88" s="82" t="s">
        <v>98</v>
      </c>
      <c r="H88" s="81" t="s">
        <v>99</v>
      </c>
      <c r="I88" s="75" t="s">
        <v>41</v>
      </c>
      <c r="J88" s="36"/>
      <c r="K88" s="38">
        <v>247.5</v>
      </c>
      <c r="L88" s="60"/>
      <c r="M88" s="38">
        <v>256</v>
      </c>
      <c r="N88" s="60"/>
      <c r="O88" s="93">
        <f t="shared" ref="O88:O93" si="12">SUM(K88:M88)</f>
        <v>503.5</v>
      </c>
      <c r="P88" s="94"/>
      <c r="Q88" s="93">
        <f t="shared" ref="Q88:Q93" si="13">O88/7.4</f>
        <v>68.040540540540533</v>
      </c>
      <c r="R88" s="36"/>
      <c r="S88" s="38">
        <v>66</v>
      </c>
      <c r="T88" s="60"/>
      <c r="U88" s="38">
        <v>70</v>
      </c>
      <c r="V88" s="60"/>
      <c r="W88" s="38">
        <v>14</v>
      </c>
      <c r="X88" s="60"/>
      <c r="Y88" s="38">
        <v>14</v>
      </c>
      <c r="AA88" s="37" t="s">
        <v>101</v>
      </c>
      <c r="AB88" s="57"/>
      <c r="AC88" s="37"/>
    </row>
    <row r="89" spans="1:29" s="8" customFormat="1" ht="21" customHeight="1" x14ac:dyDescent="0.2">
      <c r="A89" s="37">
        <v>1</v>
      </c>
      <c r="B89" s="31">
        <v>2</v>
      </c>
      <c r="C89" s="32"/>
      <c r="D89" s="31" t="s">
        <v>76</v>
      </c>
      <c r="E89" s="33"/>
      <c r="F89" s="74" t="s">
        <v>112</v>
      </c>
      <c r="G89" s="82" t="s">
        <v>98</v>
      </c>
      <c r="H89" s="81" t="s">
        <v>99</v>
      </c>
      <c r="I89" s="75" t="s">
        <v>39</v>
      </c>
      <c r="J89" s="36"/>
      <c r="K89" s="38">
        <v>240.5</v>
      </c>
      <c r="L89" s="60"/>
      <c r="M89" s="38">
        <v>243.5</v>
      </c>
      <c r="N89" s="60"/>
      <c r="O89" s="93">
        <f t="shared" si="12"/>
        <v>484</v>
      </c>
      <c r="P89" s="94"/>
      <c r="Q89" s="93">
        <f t="shared" si="13"/>
        <v>65.405405405405403</v>
      </c>
      <c r="R89" s="36"/>
      <c r="S89" s="38">
        <v>67</v>
      </c>
      <c r="T89" s="60"/>
      <c r="U89" s="38">
        <v>68.5</v>
      </c>
      <c r="V89" s="60"/>
      <c r="W89" s="38">
        <v>14</v>
      </c>
      <c r="X89" s="60"/>
      <c r="Y89" s="38">
        <v>14</v>
      </c>
      <c r="AA89" s="37"/>
      <c r="AB89" s="57"/>
      <c r="AC89" s="37"/>
    </row>
    <row r="90" spans="1:29" s="8" customFormat="1" ht="21" customHeight="1" x14ac:dyDescent="0.2">
      <c r="A90" s="37">
        <v>2</v>
      </c>
      <c r="B90" s="31">
        <v>3</v>
      </c>
      <c r="C90" s="32"/>
      <c r="D90" s="31" t="s">
        <v>34</v>
      </c>
      <c r="E90" s="33"/>
      <c r="F90" s="74" t="s">
        <v>113</v>
      </c>
      <c r="G90" s="82" t="s">
        <v>98</v>
      </c>
      <c r="H90" s="81" t="s">
        <v>99</v>
      </c>
      <c r="I90" s="75" t="s">
        <v>40</v>
      </c>
      <c r="J90" s="36"/>
      <c r="K90" s="38">
        <v>221.5</v>
      </c>
      <c r="L90" s="60"/>
      <c r="M90" s="38">
        <v>234</v>
      </c>
      <c r="N90" s="60"/>
      <c r="O90" s="93">
        <f t="shared" si="12"/>
        <v>455.5</v>
      </c>
      <c r="P90" s="94"/>
      <c r="Q90" s="93">
        <f t="shared" si="13"/>
        <v>61.554054054054049</v>
      </c>
      <c r="R90" s="36"/>
      <c r="S90" s="38">
        <v>60</v>
      </c>
      <c r="T90" s="60"/>
      <c r="U90" s="38">
        <v>65.5</v>
      </c>
      <c r="V90" s="60"/>
      <c r="W90" s="38">
        <v>13</v>
      </c>
      <c r="X90" s="60"/>
      <c r="Y90" s="38">
        <v>13</v>
      </c>
      <c r="AA90" s="37"/>
      <c r="AB90" s="57"/>
      <c r="AC90" s="37"/>
    </row>
    <row r="91" spans="1:29" s="8" customFormat="1" ht="21" customHeight="1" x14ac:dyDescent="0.2">
      <c r="A91" s="37">
        <v>4</v>
      </c>
      <c r="B91" s="31">
        <v>4</v>
      </c>
      <c r="C91" s="32"/>
      <c r="D91" s="31" t="s">
        <v>76</v>
      </c>
      <c r="E91" s="33"/>
      <c r="F91" s="74" t="s">
        <v>115</v>
      </c>
      <c r="G91" s="82" t="s">
        <v>98</v>
      </c>
      <c r="H91" s="81" t="s">
        <v>99</v>
      </c>
      <c r="I91" s="78" t="s">
        <v>42</v>
      </c>
      <c r="J91" s="36"/>
      <c r="K91" s="38">
        <v>216</v>
      </c>
      <c r="L91" s="60"/>
      <c r="M91" s="38">
        <v>222.5</v>
      </c>
      <c r="N91" s="60"/>
      <c r="O91" s="93">
        <f t="shared" si="12"/>
        <v>438.5</v>
      </c>
      <c r="P91" s="94"/>
      <c r="Q91" s="93">
        <f t="shared" si="13"/>
        <v>59.256756756756751</v>
      </c>
      <c r="R91" s="36"/>
      <c r="S91" s="38">
        <v>60.5</v>
      </c>
      <c r="T91" s="60"/>
      <c r="U91" s="38">
        <v>63</v>
      </c>
      <c r="V91" s="60"/>
      <c r="W91" s="38">
        <v>13</v>
      </c>
      <c r="X91" s="60"/>
      <c r="Y91" s="38">
        <v>13</v>
      </c>
      <c r="AA91" s="37"/>
      <c r="AB91" s="57"/>
      <c r="AC91" s="37"/>
    </row>
    <row r="92" spans="1:29" s="8" customFormat="1" ht="21" customHeight="1" x14ac:dyDescent="0.2">
      <c r="A92" s="37">
        <v>3</v>
      </c>
      <c r="B92" s="31">
        <v>5</v>
      </c>
      <c r="C92" s="32"/>
      <c r="D92" s="31" t="s">
        <v>34</v>
      </c>
      <c r="E92" s="33"/>
      <c r="F92" s="74" t="s">
        <v>114</v>
      </c>
      <c r="G92" s="82" t="s">
        <v>98</v>
      </c>
      <c r="H92" s="81" t="s">
        <v>99</v>
      </c>
      <c r="I92" s="75" t="s">
        <v>41</v>
      </c>
      <c r="J92" s="36"/>
      <c r="K92" s="38">
        <v>206</v>
      </c>
      <c r="L92" s="60"/>
      <c r="M92" s="38">
        <v>206.5</v>
      </c>
      <c r="N92" s="60"/>
      <c r="O92" s="93">
        <f t="shared" si="12"/>
        <v>412.5</v>
      </c>
      <c r="P92" s="94"/>
      <c r="Q92" s="93">
        <f t="shared" si="13"/>
        <v>55.743243243243242</v>
      </c>
      <c r="R92" s="36"/>
      <c r="S92" s="38">
        <v>60.5</v>
      </c>
      <c r="T92" s="60"/>
      <c r="U92" s="38">
        <v>61</v>
      </c>
      <c r="V92" s="60"/>
      <c r="W92" s="38">
        <v>13</v>
      </c>
      <c r="X92" s="60"/>
      <c r="Y92" s="38">
        <v>13</v>
      </c>
      <c r="AA92" s="37"/>
      <c r="AB92" s="57"/>
      <c r="AC92" s="37"/>
    </row>
    <row r="93" spans="1:29" s="8" customFormat="1" ht="21" customHeight="1" x14ac:dyDescent="0.2">
      <c r="A93" s="37">
        <v>6</v>
      </c>
      <c r="B93" s="31">
        <v>6</v>
      </c>
      <c r="C93" s="32"/>
      <c r="D93" s="31" t="s">
        <v>76</v>
      </c>
      <c r="E93" s="33"/>
      <c r="F93" s="74" t="s">
        <v>117</v>
      </c>
      <c r="G93" s="82" t="s">
        <v>98</v>
      </c>
      <c r="H93" s="81" t="s">
        <v>99</v>
      </c>
      <c r="I93" s="78" t="s">
        <v>43</v>
      </c>
      <c r="J93" s="36"/>
      <c r="K93" s="38">
        <v>203</v>
      </c>
      <c r="L93" s="60"/>
      <c r="M93" s="38">
        <v>201</v>
      </c>
      <c r="N93" s="60"/>
      <c r="O93" s="93">
        <f t="shared" si="12"/>
        <v>404</v>
      </c>
      <c r="P93" s="94"/>
      <c r="Q93" s="93">
        <f t="shared" si="13"/>
        <v>54.594594594594589</v>
      </c>
      <c r="R93" s="36"/>
      <c r="S93" s="38">
        <v>56.5</v>
      </c>
      <c r="T93" s="60"/>
      <c r="U93" s="38">
        <v>55.5</v>
      </c>
      <c r="V93" s="60"/>
      <c r="W93" s="38">
        <v>13</v>
      </c>
      <c r="X93" s="60"/>
      <c r="Y93" s="38">
        <v>13</v>
      </c>
      <c r="AA93" s="37"/>
      <c r="AB93" s="57"/>
      <c r="AC93" s="37"/>
    </row>
    <row r="94" spans="1:29" s="8" customFormat="1" ht="21" customHeight="1" x14ac:dyDescent="0.2">
      <c r="A94" s="37"/>
      <c r="B94" s="31"/>
      <c r="C94" s="32"/>
      <c r="D94" s="31"/>
      <c r="E94" s="33"/>
      <c r="F94" s="34"/>
      <c r="G94" s="34"/>
      <c r="H94" s="70"/>
      <c r="I94" s="35"/>
      <c r="J94" s="36"/>
      <c r="K94" s="38"/>
      <c r="L94" s="60"/>
      <c r="M94" s="38"/>
      <c r="N94" s="60"/>
      <c r="O94" s="91">
        <f t="shared" ref="O94:O102" si="14">SUM(K94:M94)</f>
        <v>0</v>
      </c>
      <c r="P94" s="92"/>
      <c r="Q94" s="91">
        <f t="shared" ref="Q94:Q102" si="15">O94/7.4</f>
        <v>0</v>
      </c>
      <c r="R94" s="36"/>
      <c r="S94" s="38"/>
      <c r="T94" s="60"/>
      <c r="U94" s="38"/>
      <c r="V94" s="60"/>
      <c r="W94" s="38"/>
      <c r="X94" s="60"/>
      <c r="Y94" s="38"/>
      <c r="AA94" s="37"/>
      <c r="AB94" s="57"/>
      <c r="AC94" s="37"/>
    </row>
    <row r="95" spans="1:29" s="8" customFormat="1" ht="21" customHeight="1" x14ac:dyDescent="0.2">
      <c r="A95" s="37"/>
      <c r="B95" s="31"/>
      <c r="C95" s="32"/>
      <c r="D95" s="31"/>
      <c r="E95" s="33"/>
      <c r="F95" s="34"/>
      <c r="G95" s="34"/>
      <c r="H95" s="70"/>
      <c r="I95" s="35"/>
      <c r="J95" s="36"/>
      <c r="K95" s="38"/>
      <c r="L95" s="60"/>
      <c r="M95" s="38"/>
      <c r="N95" s="60"/>
      <c r="O95" s="91">
        <f t="shared" si="14"/>
        <v>0</v>
      </c>
      <c r="P95" s="92"/>
      <c r="Q95" s="91">
        <f t="shared" si="15"/>
        <v>0</v>
      </c>
      <c r="R95" s="36"/>
      <c r="S95" s="38"/>
      <c r="T95" s="60"/>
      <c r="U95" s="38"/>
      <c r="V95" s="60"/>
      <c r="W95" s="38"/>
      <c r="X95" s="60"/>
      <c r="Y95" s="38"/>
      <c r="AA95" s="37"/>
      <c r="AB95" s="57"/>
      <c r="AC95" s="37"/>
    </row>
    <row r="96" spans="1:29" s="8" customFormat="1" ht="21" customHeight="1" x14ac:dyDescent="0.2">
      <c r="A96" s="37"/>
      <c r="B96" s="31"/>
      <c r="C96" s="32"/>
      <c r="D96" s="31"/>
      <c r="E96" s="33"/>
      <c r="F96" s="34"/>
      <c r="G96" s="34"/>
      <c r="H96" s="70"/>
      <c r="I96" s="35"/>
      <c r="J96" s="36"/>
      <c r="K96" s="38"/>
      <c r="L96" s="60"/>
      <c r="M96" s="38"/>
      <c r="N96" s="60"/>
      <c r="O96" s="91">
        <f t="shared" si="14"/>
        <v>0</v>
      </c>
      <c r="P96" s="92"/>
      <c r="Q96" s="91">
        <f t="shared" si="15"/>
        <v>0</v>
      </c>
      <c r="R96" s="36"/>
      <c r="S96" s="38"/>
      <c r="T96" s="60"/>
      <c r="U96" s="38"/>
      <c r="V96" s="60"/>
      <c r="W96" s="38"/>
      <c r="X96" s="60"/>
      <c r="Y96" s="38"/>
      <c r="AA96" s="37"/>
      <c r="AB96" s="57"/>
      <c r="AC96" s="37"/>
    </row>
    <row r="97" spans="1:29" s="8" customFormat="1" ht="21" customHeight="1" x14ac:dyDescent="0.2">
      <c r="A97" s="37"/>
      <c r="B97" s="31"/>
      <c r="C97" s="32"/>
      <c r="D97" s="31"/>
      <c r="E97" s="33"/>
      <c r="F97" s="34"/>
      <c r="G97" s="34"/>
      <c r="H97" s="70"/>
      <c r="I97" s="35"/>
      <c r="J97" s="36"/>
      <c r="K97" s="38"/>
      <c r="L97" s="60"/>
      <c r="M97" s="38"/>
      <c r="N97" s="60"/>
      <c r="O97" s="91">
        <f t="shared" si="14"/>
        <v>0</v>
      </c>
      <c r="P97" s="92"/>
      <c r="Q97" s="91">
        <f t="shared" si="15"/>
        <v>0</v>
      </c>
      <c r="R97" s="36"/>
      <c r="S97" s="38"/>
      <c r="T97" s="60"/>
      <c r="U97" s="38"/>
      <c r="V97" s="60"/>
      <c r="W97" s="38"/>
      <c r="X97" s="60"/>
      <c r="Y97" s="38"/>
      <c r="AA97" s="37"/>
      <c r="AB97" s="57"/>
      <c r="AC97" s="37"/>
    </row>
    <row r="98" spans="1:29" s="8" customFormat="1" ht="21" customHeight="1" x14ac:dyDescent="0.2">
      <c r="A98" s="37"/>
      <c r="B98" s="31"/>
      <c r="C98" s="32"/>
      <c r="D98" s="31"/>
      <c r="E98" s="33"/>
      <c r="F98" s="34"/>
      <c r="G98" s="34"/>
      <c r="H98" s="70"/>
      <c r="I98" s="35"/>
      <c r="J98" s="36"/>
      <c r="K98" s="38"/>
      <c r="L98" s="60"/>
      <c r="M98" s="38"/>
      <c r="N98" s="60"/>
      <c r="O98" s="91">
        <f t="shared" si="14"/>
        <v>0</v>
      </c>
      <c r="P98" s="92"/>
      <c r="Q98" s="91">
        <f t="shared" si="15"/>
        <v>0</v>
      </c>
      <c r="R98" s="36"/>
      <c r="S98" s="38"/>
      <c r="T98" s="60"/>
      <c r="U98" s="38"/>
      <c r="V98" s="60"/>
      <c r="W98" s="38"/>
      <c r="X98" s="60"/>
      <c r="Y98" s="38"/>
      <c r="AA98" s="37"/>
      <c r="AB98" s="57"/>
      <c r="AC98" s="37"/>
    </row>
    <row r="99" spans="1:29" s="8" customFormat="1" ht="21" customHeight="1" x14ac:dyDescent="0.2">
      <c r="A99" s="37"/>
      <c r="B99" s="31"/>
      <c r="C99" s="32"/>
      <c r="D99" s="31"/>
      <c r="E99" s="33"/>
      <c r="F99" s="34"/>
      <c r="G99" s="34"/>
      <c r="H99" s="70"/>
      <c r="I99" s="35"/>
      <c r="J99" s="36"/>
      <c r="K99" s="38"/>
      <c r="L99" s="60"/>
      <c r="M99" s="38"/>
      <c r="N99" s="60"/>
      <c r="O99" s="91">
        <f t="shared" si="14"/>
        <v>0</v>
      </c>
      <c r="P99" s="92"/>
      <c r="Q99" s="91">
        <f t="shared" si="15"/>
        <v>0</v>
      </c>
      <c r="R99" s="36"/>
      <c r="S99" s="38"/>
      <c r="T99" s="60"/>
      <c r="U99" s="38"/>
      <c r="V99" s="60"/>
      <c r="W99" s="38"/>
      <c r="X99" s="60"/>
      <c r="Y99" s="38"/>
      <c r="AA99" s="37"/>
      <c r="AB99" s="57"/>
      <c r="AC99" s="37"/>
    </row>
    <row r="100" spans="1:29" s="8" customFormat="1" ht="21" customHeight="1" x14ac:dyDescent="0.2">
      <c r="A100" s="37"/>
      <c r="B100" s="31"/>
      <c r="C100" s="32"/>
      <c r="D100" s="31"/>
      <c r="E100" s="33"/>
      <c r="F100" s="34"/>
      <c r="G100" s="34"/>
      <c r="H100" s="70"/>
      <c r="I100" s="35"/>
      <c r="J100" s="36"/>
      <c r="K100" s="38"/>
      <c r="L100" s="60"/>
      <c r="M100" s="38"/>
      <c r="N100" s="60"/>
      <c r="O100" s="91">
        <f t="shared" si="14"/>
        <v>0</v>
      </c>
      <c r="P100" s="92"/>
      <c r="Q100" s="91">
        <f t="shared" si="15"/>
        <v>0</v>
      </c>
      <c r="R100" s="36"/>
      <c r="S100" s="38"/>
      <c r="T100" s="60"/>
      <c r="U100" s="38"/>
      <c r="V100" s="60"/>
      <c r="W100" s="38"/>
      <c r="X100" s="60"/>
      <c r="Y100" s="38"/>
      <c r="AA100" s="37"/>
      <c r="AB100" s="57"/>
      <c r="AC100" s="37"/>
    </row>
    <row r="101" spans="1:29" s="8" customFormat="1" ht="21" customHeight="1" x14ac:dyDescent="0.2">
      <c r="A101" s="39"/>
      <c r="B101" s="31"/>
      <c r="C101" s="32"/>
      <c r="D101" s="31"/>
      <c r="E101" s="33"/>
      <c r="F101" s="34"/>
      <c r="G101" s="34"/>
      <c r="H101" s="70"/>
      <c r="I101" s="35"/>
      <c r="J101" s="36"/>
      <c r="K101" s="40"/>
      <c r="L101" s="60"/>
      <c r="M101" s="40"/>
      <c r="N101" s="60"/>
      <c r="O101" s="91">
        <f t="shared" si="14"/>
        <v>0</v>
      </c>
      <c r="P101" s="92"/>
      <c r="Q101" s="91">
        <f t="shared" si="15"/>
        <v>0</v>
      </c>
      <c r="R101" s="36"/>
      <c r="S101" s="40"/>
      <c r="T101" s="60"/>
      <c r="U101" s="40"/>
      <c r="V101" s="60"/>
      <c r="W101" s="40"/>
      <c r="X101" s="60"/>
      <c r="Y101" s="40"/>
      <c r="AA101" s="39"/>
      <c r="AB101" s="58"/>
      <c r="AC101" s="39"/>
    </row>
    <row r="102" spans="1:29" s="8" customFormat="1" ht="21" customHeight="1" x14ac:dyDescent="0.2">
      <c r="A102" s="39"/>
      <c r="B102" s="31"/>
      <c r="C102" s="32"/>
      <c r="D102" s="31"/>
      <c r="E102" s="33"/>
      <c r="F102" s="34"/>
      <c r="G102" s="34"/>
      <c r="H102" s="70"/>
      <c r="I102" s="35"/>
      <c r="J102" s="36"/>
      <c r="K102" s="40"/>
      <c r="L102" s="60"/>
      <c r="M102" s="40"/>
      <c r="N102" s="60"/>
      <c r="O102" s="91">
        <f t="shared" si="14"/>
        <v>0</v>
      </c>
      <c r="P102" s="92"/>
      <c r="Q102" s="91">
        <f t="shared" si="15"/>
        <v>0</v>
      </c>
      <c r="R102" s="36"/>
      <c r="S102" s="40"/>
      <c r="T102" s="60"/>
      <c r="U102" s="40"/>
      <c r="V102" s="60"/>
      <c r="W102" s="40"/>
      <c r="X102" s="60"/>
      <c r="Y102" s="40"/>
      <c r="AA102" s="39"/>
      <c r="AB102" s="58"/>
      <c r="AC102" s="39"/>
    </row>
    <row r="103" spans="1:29" ht="15.75" customHeight="1" x14ac:dyDescent="0.2">
      <c r="B103" s="16"/>
      <c r="C103" s="16"/>
      <c r="D103" s="16"/>
    </row>
    <row r="104" spans="1:29" ht="15.75" customHeight="1" x14ac:dyDescent="0.2">
      <c r="A104" s="41"/>
      <c r="B104" s="16"/>
      <c r="C104" s="16"/>
      <c r="D104" s="16"/>
      <c r="F104" s="20" t="s">
        <v>12</v>
      </c>
      <c r="G104" s="20"/>
      <c r="H104" s="41"/>
      <c r="I104" s="41"/>
      <c r="M104" s="41"/>
      <c r="N104" s="41"/>
      <c r="O104" s="41"/>
      <c r="P104" s="41"/>
      <c r="Q104" s="66"/>
      <c r="R104" s="41"/>
    </row>
    <row r="105" spans="1:29" ht="15.75" customHeight="1" x14ac:dyDescent="0.2">
      <c r="A105" s="11"/>
      <c r="B105" s="16"/>
      <c r="C105" s="16"/>
      <c r="D105" s="16"/>
      <c r="F105" s="20"/>
      <c r="G105" s="20"/>
      <c r="H105" s="11"/>
      <c r="I105" s="11"/>
      <c r="M105" s="11"/>
      <c r="N105" s="11"/>
      <c r="O105" s="11"/>
      <c r="P105" s="11"/>
      <c r="Q105" s="42"/>
      <c r="R105" s="11"/>
    </row>
    <row r="106" spans="1:29" ht="15.75" customHeight="1" x14ac:dyDescent="0.2">
      <c r="B106" s="103" t="s">
        <v>29</v>
      </c>
      <c r="C106" s="103"/>
      <c r="D106" s="103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</row>
    <row r="107" spans="1:29" ht="15" x14ac:dyDescent="0.2">
      <c r="A107" s="71"/>
      <c r="B107" s="71" t="s">
        <v>26</v>
      </c>
      <c r="C107" s="71"/>
      <c r="D107" s="71"/>
      <c r="E107" s="71"/>
      <c r="F107" s="71"/>
      <c r="G107" s="71"/>
      <c r="H107" s="71"/>
      <c r="I107" s="111" t="s">
        <v>5</v>
      </c>
      <c r="J107" s="112"/>
      <c r="K107" s="112"/>
      <c r="L107" s="71"/>
      <c r="M107" s="71"/>
      <c r="N107" s="71"/>
      <c r="O107" s="71"/>
      <c r="P107" s="71"/>
      <c r="Q107" s="71"/>
      <c r="R107" s="71"/>
      <c r="S107" s="105" t="s">
        <v>13</v>
      </c>
      <c r="T107" s="106"/>
      <c r="U107" s="107"/>
      <c r="V107" s="54"/>
      <c r="W107" s="108" t="s">
        <v>17</v>
      </c>
      <c r="X107" s="109"/>
      <c r="Y107" s="110"/>
    </row>
    <row r="108" spans="1:29" ht="6" customHeight="1" x14ac:dyDescent="0.2">
      <c r="S108" s="69"/>
      <c r="T108" s="69"/>
      <c r="W108" s="69"/>
      <c r="X108" s="69"/>
    </row>
    <row r="109" spans="1:29" s="24" customFormat="1" ht="69" customHeight="1" x14ac:dyDescent="0.2">
      <c r="A109" s="73" t="s">
        <v>7</v>
      </c>
      <c r="B109" s="73" t="s">
        <v>11</v>
      </c>
      <c r="C109" s="21"/>
      <c r="D109" s="55" t="s">
        <v>10</v>
      </c>
      <c r="E109" s="21"/>
      <c r="F109" s="22" t="s">
        <v>0</v>
      </c>
      <c r="G109" s="22" t="s">
        <v>16</v>
      </c>
      <c r="H109" s="73" t="s">
        <v>8</v>
      </c>
      <c r="I109" s="73" t="s">
        <v>1</v>
      </c>
      <c r="J109" s="23"/>
      <c r="K109" s="73" t="s">
        <v>2</v>
      </c>
      <c r="L109" s="23"/>
      <c r="M109" s="73" t="s">
        <v>3</v>
      </c>
      <c r="N109" s="23"/>
      <c r="O109" s="73" t="s">
        <v>14</v>
      </c>
      <c r="P109" s="23"/>
      <c r="Q109" s="73" t="s">
        <v>4</v>
      </c>
      <c r="R109" s="23"/>
      <c r="S109" s="73" t="s">
        <v>20</v>
      </c>
      <c r="T109" s="23"/>
      <c r="U109" s="73" t="s">
        <v>21</v>
      </c>
      <c r="V109" s="23"/>
      <c r="W109" s="73" t="s">
        <v>2</v>
      </c>
      <c r="X109" s="23"/>
      <c r="Y109" s="73" t="s">
        <v>3</v>
      </c>
      <c r="AA109" s="73" t="s">
        <v>9</v>
      </c>
      <c r="AB109" s="23"/>
      <c r="AC109" s="73"/>
    </row>
    <row r="110" spans="1:29" s="11" customFormat="1" ht="4.5" customHeight="1" x14ac:dyDescent="0.2">
      <c r="A110" s="25"/>
      <c r="B110" s="25"/>
      <c r="D110" s="25"/>
      <c r="E110" s="26"/>
      <c r="F110" s="27"/>
      <c r="G110" s="27"/>
      <c r="H110" s="27"/>
      <c r="I110" s="27"/>
      <c r="J110" s="26"/>
      <c r="K110" s="28"/>
      <c r="L110" s="26"/>
      <c r="M110" s="29"/>
      <c r="N110" s="26"/>
      <c r="O110" s="29"/>
      <c r="P110" s="26"/>
      <c r="Q110" s="30"/>
      <c r="R110" s="26"/>
      <c r="S110" s="25"/>
      <c r="T110" s="26"/>
      <c r="U110" s="25"/>
      <c r="V110" s="26"/>
      <c r="W110" s="25"/>
      <c r="X110" s="26"/>
      <c r="Y110" s="25"/>
      <c r="AA110" s="25"/>
    </row>
    <row r="111" spans="1:29" s="8" customFormat="1" ht="21" customHeight="1" x14ac:dyDescent="0.2">
      <c r="A111" s="37"/>
      <c r="B111" s="31"/>
      <c r="C111" s="32"/>
      <c r="D111" s="31"/>
      <c r="E111" s="33"/>
      <c r="F111" s="34"/>
      <c r="G111" s="34"/>
      <c r="H111" s="70"/>
      <c r="I111" s="35"/>
      <c r="J111" s="36"/>
      <c r="K111" s="38"/>
      <c r="L111" s="60"/>
      <c r="M111" s="38"/>
      <c r="N111" s="60"/>
      <c r="O111" s="38">
        <f>SUM(K111:M111)</f>
        <v>0</v>
      </c>
      <c r="P111" s="60"/>
      <c r="Q111" s="38">
        <f t="shared" ref="Q111:Q125" si="16">O111/7.4</f>
        <v>0</v>
      </c>
      <c r="R111" s="36"/>
      <c r="S111" s="38"/>
      <c r="T111" s="60"/>
      <c r="U111" s="38"/>
      <c r="V111" s="60"/>
      <c r="W111" s="38"/>
      <c r="X111" s="60"/>
      <c r="Y111" s="38"/>
      <c r="AA111" s="37"/>
      <c r="AB111" s="57"/>
      <c r="AC111" s="37"/>
    </row>
    <row r="112" spans="1:29" s="8" customFormat="1" ht="21" customHeight="1" x14ac:dyDescent="0.2">
      <c r="A112" s="37"/>
      <c r="B112" s="31"/>
      <c r="C112" s="32"/>
      <c r="D112" s="31"/>
      <c r="E112" s="33"/>
      <c r="F112" s="34"/>
      <c r="G112" s="34"/>
      <c r="H112" s="70"/>
      <c r="I112" s="35"/>
      <c r="J112" s="36"/>
      <c r="K112" s="38"/>
      <c r="L112" s="60"/>
      <c r="M112" s="38"/>
      <c r="N112" s="60"/>
      <c r="O112" s="38">
        <f t="shared" ref="O112:O125" si="17">SUM(K112:M112)</f>
        <v>0</v>
      </c>
      <c r="P112" s="60"/>
      <c r="Q112" s="38">
        <f t="shared" si="16"/>
        <v>0</v>
      </c>
      <c r="R112" s="36"/>
      <c r="S112" s="38"/>
      <c r="T112" s="60"/>
      <c r="U112" s="38"/>
      <c r="V112" s="60"/>
      <c r="W112" s="38"/>
      <c r="X112" s="60"/>
      <c r="Y112" s="38"/>
      <c r="AA112" s="37"/>
      <c r="AB112" s="57"/>
      <c r="AC112" s="37"/>
    </row>
    <row r="113" spans="1:29" s="8" customFormat="1" ht="21" customHeight="1" x14ac:dyDescent="0.2">
      <c r="A113" s="37"/>
      <c r="B113" s="31"/>
      <c r="C113" s="32"/>
      <c r="D113" s="31"/>
      <c r="E113" s="33"/>
      <c r="F113" s="34"/>
      <c r="G113" s="34"/>
      <c r="H113" s="70"/>
      <c r="I113" s="35"/>
      <c r="J113" s="36"/>
      <c r="K113" s="38"/>
      <c r="L113" s="60"/>
      <c r="M113" s="38"/>
      <c r="N113" s="60"/>
      <c r="O113" s="38">
        <f t="shared" si="17"/>
        <v>0</v>
      </c>
      <c r="P113" s="60"/>
      <c r="Q113" s="38">
        <f t="shared" si="16"/>
        <v>0</v>
      </c>
      <c r="R113" s="36"/>
      <c r="S113" s="38"/>
      <c r="T113" s="60"/>
      <c r="U113" s="38"/>
      <c r="V113" s="60"/>
      <c r="W113" s="38"/>
      <c r="X113" s="60"/>
      <c r="Y113" s="38"/>
      <c r="AA113" s="37"/>
      <c r="AB113" s="57"/>
      <c r="AC113" s="37"/>
    </row>
    <row r="114" spans="1:29" s="8" customFormat="1" ht="21" customHeight="1" x14ac:dyDescent="0.2">
      <c r="A114" s="37"/>
      <c r="B114" s="31"/>
      <c r="C114" s="32"/>
      <c r="D114" s="31"/>
      <c r="E114" s="33"/>
      <c r="F114" s="34"/>
      <c r="G114" s="34"/>
      <c r="H114" s="70"/>
      <c r="I114" s="35"/>
      <c r="J114" s="36"/>
      <c r="K114" s="38"/>
      <c r="L114" s="60"/>
      <c r="M114" s="38"/>
      <c r="N114" s="60"/>
      <c r="O114" s="38">
        <f t="shared" si="17"/>
        <v>0</v>
      </c>
      <c r="P114" s="60"/>
      <c r="Q114" s="38">
        <f t="shared" si="16"/>
        <v>0</v>
      </c>
      <c r="R114" s="36"/>
      <c r="S114" s="38"/>
      <c r="T114" s="60"/>
      <c r="U114" s="38"/>
      <c r="V114" s="60"/>
      <c r="W114" s="38"/>
      <c r="X114" s="60"/>
      <c r="Y114" s="38"/>
      <c r="AA114" s="37"/>
      <c r="AB114" s="57"/>
      <c r="AC114" s="37"/>
    </row>
    <row r="115" spans="1:29" s="8" customFormat="1" ht="21" customHeight="1" x14ac:dyDescent="0.2">
      <c r="A115" s="37"/>
      <c r="B115" s="31"/>
      <c r="C115" s="32"/>
      <c r="D115" s="31"/>
      <c r="E115" s="33"/>
      <c r="F115" s="34"/>
      <c r="G115" s="34"/>
      <c r="H115" s="70"/>
      <c r="I115" s="35"/>
      <c r="J115" s="36"/>
      <c r="K115" s="38"/>
      <c r="L115" s="60"/>
      <c r="M115" s="38"/>
      <c r="N115" s="60"/>
      <c r="O115" s="38">
        <f t="shared" si="17"/>
        <v>0</v>
      </c>
      <c r="P115" s="60"/>
      <c r="Q115" s="38">
        <f t="shared" si="16"/>
        <v>0</v>
      </c>
      <c r="R115" s="36"/>
      <c r="S115" s="38"/>
      <c r="T115" s="60"/>
      <c r="U115" s="38"/>
      <c r="V115" s="60"/>
      <c r="W115" s="38"/>
      <c r="X115" s="60"/>
      <c r="Y115" s="38"/>
      <c r="AA115" s="37"/>
      <c r="AB115" s="57"/>
      <c r="AC115" s="37"/>
    </row>
    <row r="116" spans="1:29" s="8" customFormat="1" ht="21" customHeight="1" x14ac:dyDescent="0.2">
      <c r="A116" s="37"/>
      <c r="B116" s="31"/>
      <c r="C116" s="32"/>
      <c r="D116" s="31"/>
      <c r="E116" s="33"/>
      <c r="F116" s="34"/>
      <c r="G116" s="34"/>
      <c r="H116" s="70"/>
      <c r="I116" s="35"/>
      <c r="J116" s="36"/>
      <c r="K116" s="38"/>
      <c r="L116" s="60"/>
      <c r="M116" s="38"/>
      <c r="N116" s="60"/>
      <c r="O116" s="38">
        <f t="shared" si="17"/>
        <v>0</v>
      </c>
      <c r="P116" s="60"/>
      <c r="Q116" s="38">
        <f t="shared" si="16"/>
        <v>0</v>
      </c>
      <c r="R116" s="36"/>
      <c r="S116" s="38"/>
      <c r="T116" s="60"/>
      <c r="U116" s="38"/>
      <c r="V116" s="60"/>
      <c r="W116" s="38"/>
      <c r="X116" s="60"/>
      <c r="Y116" s="38"/>
      <c r="AA116" s="37"/>
      <c r="AB116" s="57"/>
      <c r="AC116" s="37"/>
    </row>
    <row r="117" spans="1:29" s="8" customFormat="1" ht="21" customHeight="1" x14ac:dyDescent="0.2">
      <c r="A117" s="37"/>
      <c r="B117" s="31"/>
      <c r="C117" s="32"/>
      <c r="D117" s="31"/>
      <c r="E117" s="33"/>
      <c r="F117" s="34"/>
      <c r="G117" s="34"/>
      <c r="H117" s="70"/>
      <c r="I117" s="35"/>
      <c r="J117" s="36"/>
      <c r="K117" s="38"/>
      <c r="L117" s="60"/>
      <c r="M117" s="38"/>
      <c r="N117" s="60"/>
      <c r="O117" s="38">
        <f t="shared" si="17"/>
        <v>0</v>
      </c>
      <c r="P117" s="60"/>
      <c r="Q117" s="38">
        <f t="shared" si="16"/>
        <v>0</v>
      </c>
      <c r="R117" s="36"/>
      <c r="S117" s="38"/>
      <c r="T117" s="60"/>
      <c r="U117" s="38"/>
      <c r="V117" s="60"/>
      <c r="W117" s="38"/>
      <c r="X117" s="60"/>
      <c r="Y117" s="38"/>
      <c r="AA117" s="37"/>
      <c r="AB117" s="57"/>
      <c r="AC117" s="37"/>
    </row>
    <row r="118" spans="1:29" s="8" customFormat="1" ht="21" customHeight="1" x14ac:dyDescent="0.2">
      <c r="A118" s="37"/>
      <c r="B118" s="31"/>
      <c r="C118" s="32"/>
      <c r="D118" s="31"/>
      <c r="E118" s="33"/>
      <c r="F118" s="34"/>
      <c r="G118" s="34"/>
      <c r="H118" s="70"/>
      <c r="I118" s="35"/>
      <c r="J118" s="36"/>
      <c r="K118" s="38"/>
      <c r="L118" s="60"/>
      <c r="M118" s="38"/>
      <c r="N118" s="60"/>
      <c r="O118" s="38">
        <f t="shared" si="17"/>
        <v>0</v>
      </c>
      <c r="P118" s="60"/>
      <c r="Q118" s="38">
        <f t="shared" si="16"/>
        <v>0</v>
      </c>
      <c r="R118" s="36"/>
      <c r="S118" s="38"/>
      <c r="T118" s="60"/>
      <c r="U118" s="38"/>
      <c r="V118" s="60"/>
      <c r="W118" s="38"/>
      <c r="X118" s="60"/>
      <c r="Y118" s="38"/>
      <c r="AA118" s="37"/>
      <c r="AB118" s="57"/>
      <c r="AC118" s="37"/>
    </row>
    <row r="119" spans="1:29" s="8" customFormat="1" ht="21" customHeight="1" x14ac:dyDescent="0.2">
      <c r="A119" s="37"/>
      <c r="B119" s="31"/>
      <c r="C119" s="32"/>
      <c r="D119" s="31"/>
      <c r="E119" s="33"/>
      <c r="F119" s="34"/>
      <c r="G119" s="34"/>
      <c r="H119" s="70"/>
      <c r="I119" s="35"/>
      <c r="J119" s="36"/>
      <c r="K119" s="38"/>
      <c r="L119" s="60"/>
      <c r="M119" s="38"/>
      <c r="N119" s="60"/>
      <c r="O119" s="38">
        <f t="shared" si="17"/>
        <v>0</v>
      </c>
      <c r="P119" s="60"/>
      <c r="Q119" s="38">
        <f t="shared" si="16"/>
        <v>0</v>
      </c>
      <c r="R119" s="36"/>
      <c r="S119" s="38"/>
      <c r="T119" s="60"/>
      <c r="U119" s="38"/>
      <c r="V119" s="60"/>
      <c r="W119" s="38"/>
      <c r="X119" s="60"/>
      <c r="Y119" s="38"/>
      <c r="AA119" s="37"/>
      <c r="AB119" s="57"/>
      <c r="AC119" s="37"/>
    </row>
    <row r="120" spans="1:29" s="8" customFormat="1" ht="21" customHeight="1" x14ac:dyDescent="0.2">
      <c r="A120" s="37"/>
      <c r="B120" s="31"/>
      <c r="C120" s="32"/>
      <c r="D120" s="31"/>
      <c r="E120" s="33"/>
      <c r="F120" s="34"/>
      <c r="G120" s="34"/>
      <c r="H120" s="70"/>
      <c r="I120" s="35"/>
      <c r="J120" s="36"/>
      <c r="K120" s="38"/>
      <c r="L120" s="60"/>
      <c r="M120" s="38"/>
      <c r="N120" s="60"/>
      <c r="O120" s="38">
        <f t="shared" si="17"/>
        <v>0</v>
      </c>
      <c r="P120" s="60"/>
      <c r="Q120" s="38">
        <f t="shared" si="16"/>
        <v>0</v>
      </c>
      <c r="R120" s="36"/>
      <c r="S120" s="38"/>
      <c r="T120" s="60"/>
      <c r="U120" s="38"/>
      <c r="V120" s="60"/>
      <c r="W120" s="38"/>
      <c r="X120" s="60"/>
      <c r="Y120" s="38"/>
      <c r="AA120" s="37"/>
      <c r="AB120" s="57"/>
      <c r="AC120" s="37"/>
    </row>
    <row r="121" spans="1:29" s="8" customFormat="1" ht="21" customHeight="1" x14ac:dyDescent="0.2">
      <c r="A121" s="37"/>
      <c r="B121" s="31"/>
      <c r="C121" s="32"/>
      <c r="D121" s="31"/>
      <c r="E121" s="33"/>
      <c r="F121" s="34"/>
      <c r="G121" s="34"/>
      <c r="H121" s="70"/>
      <c r="I121" s="35"/>
      <c r="J121" s="36"/>
      <c r="K121" s="38"/>
      <c r="L121" s="60"/>
      <c r="M121" s="38"/>
      <c r="N121" s="60"/>
      <c r="O121" s="38">
        <f t="shared" si="17"/>
        <v>0</v>
      </c>
      <c r="P121" s="60"/>
      <c r="Q121" s="38">
        <f t="shared" si="16"/>
        <v>0</v>
      </c>
      <c r="R121" s="36"/>
      <c r="S121" s="38"/>
      <c r="T121" s="60"/>
      <c r="U121" s="38"/>
      <c r="V121" s="60"/>
      <c r="W121" s="38"/>
      <c r="X121" s="60"/>
      <c r="Y121" s="38"/>
      <c r="AA121" s="37"/>
      <c r="AB121" s="57"/>
      <c r="AC121" s="37"/>
    </row>
    <row r="122" spans="1:29" s="8" customFormat="1" ht="21" customHeight="1" x14ac:dyDescent="0.2">
      <c r="A122" s="37"/>
      <c r="B122" s="31"/>
      <c r="C122" s="32"/>
      <c r="D122" s="31"/>
      <c r="E122" s="33"/>
      <c r="F122" s="34"/>
      <c r="G122" s="34"/>
      <c r="H122" s="70"/>
      <c r="I122" s="35"/>
      <c r="J122" s="36"/>
      <c r="K122" s="38"/>
      <c r="L122" s="60"/>
      <c r="M122" s="38"/>
      <c r="N122" s="60"/>
      <c r="O122" s="38">
        <f t="shared" si="17"/>
        <v>0</v>
      </c>
      <c r="P122" s="60"/>
      <c r="Q122" s="38">
        <f t="shared" si="16"/>
        <v>0</v>
      </c>
      <c r="R122" s="36"/>
      <c r="S122" s="38"/>
      <c r="T122" s="60"/>
      <c r="U122" s="38"/>
      <c r="V122" s="60"/>
      <c r="W122" s="38"/>
      <c r="X122" s="60"/>
      <c r="Y122" s="38"/>
      <c r="AA122" s="37"/>
      <c r="AB122" s="57"/>
      <c r="AC122" s="37"/>
    </row>
    <row r="123" spans="1:29" s="8" customFormat="1" ht="21" customHeight="1" x14ac:dyDescent="0.2">
      <c r="A123" s="37"/>
      <c r="B123" s="31"/>
      <c r="C123" s="32"/>
      <c r="D123" s="31"/>
      <c r="E123" s="33"/>
      <c r="F123" s="34"/>
      <c r="G123" s="34"/>
      <c r="H123" s="70"/>
      <c r="I123" s="35"/>
      <c r="J123" s="36"/>
      <c r="K123" s="38"/>
      <c r="L123" s="60"/>
      <c r="M123" s="38"/>
      <c r="N123" s="60"/>
      <c r="O123" s="38">
        <f t="shared" si="17"/>
        <v>0</v>
      </c>
      <c r="P123" s="60"/>
      <c r="Q123" s="38">
        <f t="shared" si="16"/>
        <v>0</v>
      </c>
      <c r="R123" s="36"/>
      <c r="S123" s="38"/>
      <c r="T123" s="60"/>
      <c r="U123" s="38"/>
      <c r="V123" s="60"/>
      <c r="W123" s="38"/>
      <c r="X123" s="60"/>
      <c r="Y123" s="38"/>
      <c r="AA123" s="37"/>
      <c r="AB123" s="57"/>
      <c r="AC123" s="37"/>
    </row>
    <row r="124" spans="1:29" s="8" customFormat="1" ht="21" customHeight="1" x14ac:dyDescent="0.2">
      <c r="A124" s="39"/>
      <c r="B124" s="31"/>
      <c r="C124" s="32"/>
      <c r="D124" s="31"/>
      <c r="E124" s="33"/>
      <c r="F124" s="34"/>
      <c r="G124" s="34"/>
      <c r="H124" s="70"/>
      <c r="I124" s="35"/>
      <c r="J124" s="36"/>
      <c r="K124" s="40"/>
      <c r="L124" s="60"/>
      <c r="M124" s="40"/>
      <c r="N124" s="60"/>
      <c r="O124" s="38">
        <f t="shared" si="17"/>
        <v>0</v>
      </c>
      <c r="P124" s="60"/>
      <c r="Q124" s="38">
        <f t="shared" si="16"/>
        <v>0</v>
      </c>
      <c r="R124" s="36"/>
      <c r="S124" s="40"/>
      <c r="T124" s="60"/>
      <c r="U124" s="40"/>
      <c r="V124" s="60"/>
      <c r="W124" s="40"/>
      <c r="X124" s="60"/>
      <c r="Y124" s="40"/>
      <c r="AA124" s="39"/>
      <c r="AB124" s="58"/>
      <c r="AC124" s="39"/>
    </row>
    <row r="125" spans="1:29" s="8" customFormat="1" ht="21" customHeight="1" x14ac:dyDescent="0.2">
      <c r="A125" s="39"/>
      <c r="B125" s="31"/>
      <c r="C125" s="32"/>
      <c r="D125" s="31"/>
      <c r="E125" s="33"/>
      <c r="F125" s="34"/>
      <c r="G125" s="34"/>
      <c r="H125" s="70"/>
      <c r="I125" s="35"/>
      <c r="J125" s="36"/>
      <c r="K125" s="40"/>
      <c r="L125" s="60"/>
      <c r="M125" s="40"/>
      <c r="N125" s="60"/>
      <c r="O125" s="38">
        <f t="shared" si="17"/>
        <v>0</v>
      </c>
      <c r="P125" s="60"/>
      <c r="Q125" s="38">
        <f t="shared" si="16"/>
        <v>0</v>
      </c>
      <c r="R125" s="36"/>
      <c r="S125" s="40"/>
      <c r="T125" s="60"/>
      <c r="U125" s="40"/>
      <c r="V125" s="60"/>
      <c r="W125" s="40"/>
      <c r="X125" s="60"/>
      <c r="Y125" s="40"/>
      <c r="AA125" s="39"/>
      <c r="AB125" s="58"/>
      <c r="AC125" s="39"/>
    </row>
    <row r="126" spans="1:29" ht="15.75" customHeight="1" x14ac:dyDescent="0.2">
      <c r="B126" s="16"/>
      <c r="C126" s="16"/>
      <c r="D126" s="16"/>
    </row>
    <row r="127" spans="1:29" ht="15.75" customHeight="1" x14ac:dyDescent="0.2">
      <c r="A127" s="41"/>
      <c r="B127" s="16"/>
      <c r="C127" s="16"/>
      <c r="D127" s="16"/>
      <c r="F127" s="20" t="s">
        <v>12</v>
      </c>
      <c r="G127" s="20"/>
      <c r="H127" s="41"/>
      <c r="I127" s="41"/>
      <c r="M127" s="41"/>
      <c r="N127" s="41"/>
      <c r="O127" s="41"/>
      <c r="P127" s="41"/>
      <c r="Q127" s="66"/>
      <c r="R127" s="41"/>
    </row>
    <row r="128" spans="1:29" ht="15.75" customHeight="1" x14ac:dyDescent="0.2">
      <c r="A128" s="11"/>
      <c r="B128" s="16"/>
      <c r="C128" s="16"/>
      <c r="D128" s="16"/>
      <c r="F128" s="20"/>
      <c r="G128" s="20"/>
      <c r="H128" s="11"/>
      <c r="I128" s="11"/>
      <c r="M128" s="11"/>
      <c r="N128" s="11"/>
      <c r="O128" s="11"/>
      <c r="P128" s="11"/>
      <c r="Q128" s="42"/>
      <c r="R128" s="11"/>
    </row>
    <row r="129" spans="1:29" ht="15.75" customHeight="1" x14ac:dyDescent="0.2">
      <c r="B129" s="103" t="s">
        <v>29</v>
      </c>
      <c r="C129" s="103"/>
      <c r="D129" s="103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</row>
    <row r="130" spans="1:29" ht="4.5" customHeight="1" x14ac:dyDescent="0.2">
      <c r="B130" s="16"/>
      <c r="C130" s="16"/>
      <c r="D130" s="16"/>
    </row>
    <row r="131" spans="1:29" ht="15.75" customHeight="1" x14ac:dyDescent="0.2">
      <c r="A131" s="71"/>
      <c r="B131" s="71" t="s">
        <v>28</v>
      </c>
      <c r="C131" s="71"/>
      <c r="D131" s="71"/>
      <c r="E131" s="71"/>
      <c r="F131" s="71"/>
      <c r="G131" s="71"/>
      <c r="H131" s="71"/>
      <c r="I131" s="111" t="s">
        <v>5</v>
      </c>
      <c r="J131" s="112"/>
      <c r="K131" s="112"/>
      <c r="L131" s="71"/>
      <c r="M131" s="71"/>
      <c r="N131" s="71"/>
      <c r="O131" s="71"/>
      <c r="P131" s="71"/>
      <c r="Q131" s="71"/>
      <c r="R131" s="71"/>
      <c r="S131" s="105" t="s">
        <v>13</v>
      </c>
      <c r="T131" s="106"/>
      <c r="U131" s="107"/>
      <c r="V131" s="54"/>
      <c r="W131" s="108" t="s">
        <v>17</v>
      </c>
      <c r="X131" s="117"/>
      <c r="Y131" s="118"/>
    </row>
    <row r="132" spans="1:29" ht="6" customHeight="1" x14ac:dyDescent="0.2">
      <c r="S132" s="69"/>
      <c r="T132" s="69"/>
      <c r="W132" s="69"/>
      <c r="X132" s="69"/>
    </row>
    <row r="133" spans="1:29" ht="69" customHeight="1" x14ac:dyDescent="0.2">
      <c r="A133" s="73" t="s">
        <v>7</v>
      </c>
      <c r="B133" s="73" t="s">
        <v>77</v>
      </c>
      <c r="C133" s="21"/>
      <c r="D133" s="55" t="s">
        <v>10</v>
      </c>
      <c r="E133" s="21"/>
      <c r="F133" s="22" t="s">
        <v>0</v>
      </c>
      <c r="G133" s="22" t="s">
        <v>16</v>
      </c>
      <c r="H133" s="73" t="s">
        <v>8</v>
      </c>
      <c r="I133" s="73" t="s">
        <v>1</v>
      </c>
      <c r="J133" s="23"/>
      <c r="K133" s="73" t="s">
        <v>2</v>
      </c>
      <c r="L133" s="23"/>
      <c r="M133" s="73" t="s">
        <v>3</v>
      </c>
      <c r="N133" s="23"/>
      <c r="O133" s="73" t="s">
        <v>14</v>
      </c>
      <c r="P133" s="23"/>
      <c r="Q133" s="73" t="s">
        <v>4</v>
      </c>
      <c r="R133" s="23"/>
      <c r="S133" s="73" t="s">
        <v>23</v>
      </c>
      <c r="T133" s="23"/>
      <c r="U133" s="73" t="s">
        <v>21</v>
      </c>
      <c r="V133" s="23"/>
      <c r="W133" s="73" t="s">
        <v>2</v>
      </c>
      <c r="X133" s="23"/>
      <c r="Y133" s="73" t="s">
        <v>3</v>
      </c>
      <c r="Z133" s="24"/>
      <c r="AA133" s="73" t="s">
        <v>9</v>
      </c>
      <c r="AB133" s="23"/>
      <c r="AC133" s="73" t="s">
        <v>25</v>
      </c>
    </row>
    <row r="134" spans="1:29" ht="5.25" customHeight="1" x14ac:dyDescent="0.2">
      <c r="A134" s="25"/>
      <c r="B134" s="25"/>
      <c r="C134" s="11"/>
      <c r="D134" s="25"/>
      <c r="E134" s="26"/>
      <c r="F134" s="27"/>
      <c r="G134" s="27"/>
      <c r="H134" s="27"/>
      <c r="I134" s="27"/>
      <c r="J134" s="26"/>
      <c r="K134" s="28"/>
      <c r="L134" s="26"/>
      <c r="M134" s="29"/>
      <c r="N134" s="26"/>
      <c r="O134" s="29"/>
      <c r="P134" s="26"/>
      <c r="Q134" s="30"/>
      <c r="R134" s="26"/>
      <c r="S134" s="25"/>
      <c r="T134" s="26"/>
      <c r="U134" s="25"/>
      <c r="V134" s="26"/>
      <c r="W134" s="25"/>
      <c r="X134" s="26"/>
      <c r="Y134" s="25"/>
      <c r="Z134" s="11"/>
      <c r="AA134" s="25"/>
      <c r="AB134" s="11"/>
      <c r="AC134" s="11"/>
    </row>
    <row r="135" spans="1:29" s="8" customFormat="1" ht="21" customHeight="1" x14ac:dyDescent="0.2">
      <c r="A135" s="79">
        <v>1</v>
      </c>
      <c r="B135" s="31">
        <v>1</v>
      </c>
      <c r="C135" s="32"/>
      <c r="D135" s="31" t="s">
        <v>34</v>
      </c>
      <c r="E135" s="33"/>
      <c r="F135" s="74" t="s">
        <v>35</v>
      </c>
      <c r="G135" s="82" t="s">
        <v>98</v>
      </c>
      <c r="H135" s="81" t="s">
        <v>99</v>
      </c>
      <c r="I135" s="75" t="s">
        <v>85</v>
      </c>
      <c r="J135" s="36"/>
      <c r="K135" s="38">
        <v>191</v>
      </c>
      <c r="L135" s="60"/>
      <c r="M135" s="38">
        <v>186</v>
      </c>
      <c r="N135" s="60"/>
      <c r="O135" s="93">
        <f>SUM(K135:M135)</f>
        <v>377</v>
      </c>
      <c r="P135" s="94"/>
      <c r="Q135" s="93">
        <f>O135/5.8</f>
        <v>65</v>
      </c>
      <c r="R135" s="36"/>
      <c r="S135" s="38">
        <v>67</v>
      </c>
      <c r="T135" s="60"/>
      <c r="U135" s="38">
        <v>63.5</v>
      </c>
      <c r="V135" s="60"/>
      <c r="W135" s="38">
        <v>13</v>
      </c>
      <c r="X135" s="60"/>
      <c r="Y135" s="38">
        <v>13</v>
      </c>
      <c r="AA135" s="37"/>
      <c r="AB135" s="57"/>
      <c r="AC135" s="37" t="s">
        <v>102</v>
      </c>
    </row>
    <row r="136" spans="1:29" s="8" customFormat="1" ht="21" customHeight="1" x14ac:dyDescent="0.2">
      <c r="A136" s="79">
        <v>5</v>
      </c>
      <c r="B136" s="31">
        <v>2</v>
      </c>
      <c r="C136" s="32"/>
      <c r="D136" s="31" t="s">
        <v>34</v>
      </c>
      <c r="E136" s="33"/>
      <c r="F136" s="74" t="s">
        <v>38</v>
      </c>
      <c r="G136" s="82" t="s">
        <v>98</v>
      </c>
      <c r="H136" s="81" t="s">
        <v>99</v>
      </c>
      <c r="I136" s="75" t="s">
        <v>90</v>
      </c>
      <c r="J136" s="36"/>
      <c r="K136" s="38">
        <v>183</v>
      </c>
      <c r="L136" s="60"/>
      <c r="M136" s="38">
        <v>190</v>
      </c>
      <c r="N136" s="60"/>
      <c r="O136" s="93">
        <f>SUM(K136:M136)</f>
        <v>373</v>
      </c>
      <c r="P136" s="94"/>
      <c r="Q136" s="93">
        <f>O136/5.8</f>
        <v>64.310344827586206</v>
      </c>
      <c r="R136" s="36"/>
      <c r="S136" s="38">
        <v>62.5</v>
      </c>
      <c r="T136" s="60"/>
      <c r="U136" s="38">
        <v>66</v>
      </c>
      <c r="V136" s="60"/>
      <c r="W136" s="38">
        <v>13</v>
      </c>
      <c r="X136" s="60"/>
      <c r="Y136" s="38">
        <v>14</v>
      </c>
      <c r="AA136" s="37"/>
      <c r="AB136" s="57"/>
      <c r="AC136" s="37" t="s">
        <v>102</v>
      </c>
    </row>
    <row r="137" spans="1:29" s="8" customFormat="1" ht="21" customHeight="1" x14ac:dyDescent="0.2">
      <c r="A137" s="79">
        <v>4</v>
      </c>
      <c r="B137" s="31">
        <v>3</v>
      </c>
      <c r="C137" s="32"/>
      <c r="D137" s="31" t="s">
        <v>34</v>
      </c>
      <c r="E137" s="33"/>
      <c r="F137" s="74" t="s">
        <v>37</v>
      </c>
      <c r="G137" s="82" t="s">
        <v>98</v>
      </c>
      <c r="H137" s="81" t="s">
        <v>99</v>
      </c>
      <c r="I137" s="75" t="s">
        <v>89</v>
      </c>
      <c r="J137" s="36"/>
      <c r="K137" s="38">
        <v>182</v>
      </c>
      <c r="L137" s="60"/>
      <c r="M137" s="38">
        <v>188</v>
      </c>
      <c r="N137" s="60"/>
      <c r="O137" s="93">
        <f>SUM(K137:M137)</f>
        <v>370</v>
      </c>
      <c r="P137" s="94"/>
      <c r="Q137" s="93">
        <f>O137/5.8</f>
        <v>63.793103448275865</v>
      </c>
      <c r="R137" s="36"/>
      <c r="S137" s="38">
        <v>62</v>
      </c>
      <c r="T137" s="60"/>
      <c r="U137" s="38">
        <v>65</v>
      </c>
      <c r="V137" s="60"/>
      <c r="W137" s="38">
        <v>13</v>
      </c>
      <c r="X137" s="60"/>
      <c r="Y137" s="38">
        <v>13</v>
      </c>
      <c r="AA137" s="37"/>
      <c r="AB137" s="57"/>
      <c r="AC137" s="37" t="s">
        <v>102</v>
      </c>
    </row>
    <row r="138" spans="1:29" s="8" customFormat="1" ht="21" customHeight="1" x14ac:dyDescent="0.2">
      <c r="A138" s="79">
        <v>2</v>
      </c>
      <c r="B138" s="31">
        <v>4</v>
      </c>
      <c r="C138" s="32"/>
      <c r="D138" s="31" t="s">
        <v>34</v>
      </c>
      <c r="E138" s="33"/>
      <c r="F138" s="74" t="s">
        <v>86</v>
      </c>
      <c r="G138" s="82" t="s">
        <v>98</v>
      </c>
      <c r="H138" s="81" t="s">
        <v>99</v>
      </c>
      <c r="I138" s="75" t="s">
        <v>87</v>
      </c>
      <c r="J138" s="36"/>
      <c r="K138" s="38">
        <v>152.5</v>
      </c>
      <c r="L138" s="60"/>
      <c r="M138" s="38">
        <v>151</v>
      </c>
      <c r="N138" s="60"/>
      <c r="O138" s="93">
        <f>SUM(K138:M138)</f>
        <v>303.5</v>
      </c>
      <c r="P138" s="94"/>
      <c r="Q138" s="93">
        <f>O138/5.8</f>
        <v>52.327586206896555</v>
      </c>
      <c r="R138" s="36"/>
      <c r="S138" s="38">
        <v>55.5</v>
      </c>
      <c r="T138" s="60"/>
      <c r="U138" s="38">
        <v>56.5</v>
      </c>
      <c r="V138" s="60"/>
      <c r="W138" s="38">
        <v>13</v>
      </c>
      <c r="X138" s="60"/>
      <c r="Y138" s="38">
        <v>12</v>
      </c>
      <c r="AA138" s="37"/>
      <c r="AB138" s="57"/>
      <c r="AC138" s="37" t="s">
        <v>102</v>
      </c>
    </row>
    <row r="139" spans="1:29" s="8" customFormat="1" ht="21" customHeight="1" x14ac:dyDescent="0.2">
      <c r="A139" s="79">
        <v>3</v>
      </c>
      <c r="B139" s="31"/>
      <c r="C139" s="32"/>
      <c r="D139" s="31" t="s">
        <v>34</v>
      </c>
      <c r="E139" s="33"/>
      <c r="F139" s="74" t="s">
        <v>36</v>
      </c>
      <c r="G139" s="82" t="s">
        <v>98</v>
      </c>
      <c r="H139" s="81" t="s">
        <v>99</v>
      </c>
      <c r="I139" s="75" t="s">
        <v>88</v>
      </c>
      <c r="J139" s="36"/>
      <c r="K139" s="38" t="s">
        <v>111</v>
      </c>
      <c r="L139" s="60"/>
      <c r="M139" s="38" t="s">
        <v>111</v>
      </c>
      <c r="N139" s="60"/>
      <c r="O139" s="93" t="s">
        <v>111</v>
      </c>
      <c r="P139" s="94"/>
      <c r="Q139" s="93" t="s">
        <v>111</v>
      </c>
      <c r="R139" s="36"/>
      <c r="S139" s="93" t="s">
        <v>111</v>
      </c>
      <c r="T139" s="60"/>
      <c r="U139" s="93" t="s">
        <v>111</v>
      </c>
      <c r="V139" s="60"/>
      <c r="W139" s="93" t="s">
        <v>111</v>
      </c>
      <c r="X139" s="60"/>
      <c r="Y139" s="93" t="s">
        <v>111</v>
      </c>
      <c r="AA139" s="37"/>
      <c r="AB139" s="57"/>
      <c r="AC139" s="37" t="s">
        <v>102</v>
      </c>
    </row>
    <row r="140" spans="1:29" s="8" customFormat="1" ht="21" customHeight="1" x14ac:dyDescent="0.2">
      <c r="A140" s="79">
        <v>6</v>
      </c>
      <c r="B140" s="31"/>
      <c r="C140" s="32"/>
      <c r="D140" s="31" t="s">
        <v>76</v>
      </c>
      <c r="E140" s="33"/>
      <c r="F140" s="74" t="s">
        <v>91</v>
      </c>
      <c r="G140" s="82" t="s">
        <v>98</v>
      </c>
      <c r="H140" s="81" t="s">
        <v>99</v>
      </c>
      <c r="I140" s="75" t="s">
        <v>92</v>
      </c>
      <c r="J140" s="36"/>
      <c r="K140" s="38" t="s">
        <v>111</v>
      </c>
      <c r="L140" s="60"/>
      <c r="M140" s="38" t="s">
        <v>111</v>
      </c>
      <c r="N140" s="60"/>
      <c r="O140" s="93" t="s">
        <v>111</v>
      </c>
      <c r="P140" s="94"/>
      <c r="Q140" s="93" t="s">
        <v>111</v>
      </c>
      <c r="R140" s="36"/>
      <c r="S140" s="93" t="s">
        <v>111</v>
      </c>
      <c r="T140" s="60"/>
      <c r="U140" s="93" t="s">
        <v>111</v>
      </c>
      <c r="V140" s="60"/>
      <c r="W140" s="93" t="s">
        <v>111</v>
      </c>
      <c r="X140" s="60"/>
      <c r="Y140" s="93" t="s">
        <v>111</v>
      </c>
      <c r="AA140" s="37"/>
      <c r="AB140" s="57"/>
      <c r="AC140" s="37" t="s">
        <v>102</v>
      </c>
    </row>
    <row r="141" spans="1:29" s="8" customFormat="1" ht="21" customHeight="1" x14ac:dyDescent="0.2">
      <c r="A141" s="37"/>
      <c r="B141" s="31"/>
      <c r="C141" s="32"/>
      <c r="D141" s="31"/>
      <c r="E141" s="33"/>
      <c r="F141" s="34"/>
      <c r="G141" s="34"/>
      <c r="H141" s="70"/>
      <c r="I141" s="35"/>
      <c r="J141" s="36"/>
      <c r="K141" s="38"/>
      <c r="L141" s="60"/>
      <c r="M141" s="38"/>
      <c r="N141" s="60"/>
      <c r="O141" s="91">
        <f t="shared" ref="O141:O142" si="18">SUM(K141:M141)</f>
        <v>0</v>
      </c>
      <c r="P141" s="92"/>
      <c r="Q141" s="91">
        <f t="shared" ref="Q141:Q142" si="19">O141/5.8</f>
        <v>0</v>
      </c>
      <c r="R141" s="36"/>
      <c r="S141" s="38"/>
      <c r="T141" s="60"/>
      <c r="U141" s="38"/>
      <c r="V141" s="60"/>
      <c r="W141" s="38"/>
      <c r="X141" s="60"/>
      <c r="Y141" s="38"/>
      <c r="AA141" s="37"/>
      <c r="AB141" s="57"/>
      <c r="AC141" s="37"/>
    </row>
    <row r="142" spans="1:29" s="8" customFormat="1" ht="21" customHeight="1" x14ac:dyDescent="0.2">
      <c r="A142" s="79"/>
      <c r="B142" s="31"/>
      <c r="C142" s="32"/>
      <c r="D142" s="31"/>
      <c r="E142" s="33"/>
      <c r="F142" s="34"/>
      <c r="G142" s="34"/>
      <c r="H142" s="70"/>
      <c r="I142" s="35"/>
      <c r="J142" s="36"/>
      <c r="K142" s="38"/>
      <c r="L142" s="60"/>
      <c r="M142" s="38"/>
      <c r="N142" s="60"/>
      <c r="O142" s="91">
        <f t="shared" si="18"/>
        <v>0</v>
      </c>
      <c r="P142" s="92"/>
      <c r="Q142" s="91">
        <f t="shared" si="19"/>
        <v>0</v>
      </c>
      <c r="R142" s="36"/>
      <c r="S142" s="38"/>
      <c r="T142" s="60"/>
      <c r="U142" s="38"/>
      <c r="V142" s="60"/>
      <c r="W142" s="38"/>
      <c r="X142" s="60"/>
      <c r="Y142" s="38"/>
      <c r="AA142" s="37"/>
      <c r="AB142" s="57"/>
      <c r="AC142" s="37"/>
    </row>
    <row r="143" spans="1:29" s="8" customFormat="1" ht="21" customHeight="1" x14ac:dyDescent="0.2">
      <c r="A143" s="79"/>
      <c r="B143" s="31"/>
      <c r="C143" s="32"/>
      <c r="D143" s="31"/>
      <c r="E143" s="33"/>
      <c r="F143" s="34"/>
      <c r="G143" s="34"/>
      <c r="H143" s="70"/>
      <c r="I143" s="35"/>
      <c r="J143" s="36"/>
      <c r="K143" s="38"/>
      <c r="L143" s="60"/>
      <c r="M143" s="38"/>
      <c r="N143" s="60"/>
      <c r="O143" s="91">
        <f t="shared" ref="O143:O149" si="20">SUM(K143:M143)</f>
        <v>0</v>
      </c>
      <c r="P143" s="92"/>
      <c r="Q143" s="91">
        <f t="shared" ref="Q143:Q149" si="21">O143/5.8</f>
        <v>0</v>
      </c>
      <c r="R143" s="36"/>
      <c r="S143" s="38"/>
      <c r="T143" s="60"/>
      <c r="U143" s="38"/>
      <c r="V143" s="60"/>
      <c r="W143" s="38"/>
      <c r="X143" s="60"/>
      <c r="Y143" s="38"/>
      <c r="AA143" s="37"/>
      <c r="AB143" s="57"/>
      <c r="AC143" s="37"/>
    </row>
    <row r="144" spans="1:29" s="8" customFormat="1" ht="21" customHeight="1" x14ac:dyDescent="0.2">
      <c r="A144" s="79"/>
      <c r="B144" s="31"/>
      <c r="C144" s="32"/>
      <c r="D144" s="31"/>
      <c r="E144" s="33"/>
      <c r="F144" s="34"/>
      <c r="G144" s="34"/>
      <c r="H144" s="70"/>
      <c r="I144" s="35"/>
      <c r="J144" s="36"/>
      <c r="K144" s="38"/>
      <c r="L144" s="60"/>
      <c r="M144" s="38"/>
      <c r="N144" s="60"/>
      <c r="O144" s="91">
        <f t="shared" si="20"/>
        <v>0</v>
      </c>
      <c r="P144" s="92"/>
      <c r="Q144" s="91">
        <f t="shared" si="21"/>
        <v>0</v>
      </c>
      <c r="R144" s="36"/>
      <c r="S144" s="38"/>
      <c r="T144" s="60"/>
      <c r="U144" s="38"/>
      <c r="V144" s="60"/>
      <c r="W144" s="38"/>
      <c r="X144" s="60"/>
      <c r="Y144" s="38"/>
      <c r="AA144" s="37"/>
      <c r="AB144" s="57"/>
      <c r="AC144" s="37"/>
    </row>
    <row r="145" spans="1:29" s="8" customFormat="1" ht="21" customHeight="1" x14ac:dyDescent="0.2">
      <c r="A145" s="79"/>
      <c r="B145" s="31"/>
      <c r="C145" s="32"/>
      <c r="D145" s="31"/>
      <c r="E145" s="33"/>
      <c r="F145" s="34"/>
      <c r="G145" s="34"/>
      <c r="H145" s="70"/>
      <c r="I145" s="35"/>
      <c r="J145" s="36"/>
      <c r="K145" s="38"/>
      <c r="L145" s="60"/>
      <c r="M145" s="38"/>
      <c r="N145" s="60"/>
      <c r="O145" s="91">
        <f t="shared" si="20"/>
        <v>0</v>
      </c>
      <c r="P145" s="92"/>
      <c r="Q145" s="91">
        <f t="shared" si="21"/>
        <v>0</v>
      </c>
      <c r="R145" s="36"/>
      <c r="S145" s="38"/>
      <c r="T145" s="60"/>
      <c r="U145" s="38"/>
      <c r="V145" s="60"/>
      <c r="W145" s="38"/>
      <c r="X145" s="60"/>
      <c r="Y145" s="38"/>
      <c r="AA145" s="37"/>
      <c r="AB145" s="57"/>
      <c r="AC145" s="37"/>
    </row>
    <row r="146" spans="1:29" s="8" customFormat="1" ht="21" customHeight="1" x14ac:dyDescent="0.2">
      <c r="A146" s="79"/>
      <c r="B146" s="31"/>
      <c r="C146" s="32"/>
      <c r="D146" s="31"/>
      <c r="E146" s="33"/>
      <c r="F146" s="34"/>
      <c r="G146" s="34"/>
      <c r="H146" s="70"/>
      <c r="I146" s="35"/>
      <c r="J146" s="36"/>
      <c r="K146" s="38"/>
      <c r="L146" s="60"/>
      <c r="M146" s="38"/>
      <c r="N146" s="60"/>
      <c r="O146" s="91">
        <f t="shared" si="20"/>
        <v>0</v>
      </c>
      <c r="P146" s="92"/>
      <c r="Q146" s="91">
        <f t="shared" si="21"/>
        <v>0</v>
      </c>
      <c r="R146" s="36"/>
      <c r="S146" s="38"/>
      <c r="T146" s="60"/>
      <c r="U146" s="38"/>
      <c r="V146" s="60"/>
      <c r="W146" s="38"/>
      <c r="X146" s="60"/>
      <c r="Y146" s="38"/>
      <c r="AA146" s="37"/>
      <c r="AB146" s="57"/>
      <c r="AC146" s="37"/>
    </row>
    <row r="147" spans="1:29" s="8" customFormat="1" ht="21" customHeight="1" x14ac:dyDescent="0.2">
      <c r="A147" s="79"/>
      <c r="B147" s="31"/>
      <c r="C147" s="32"/>
      <c r="D147" s="31"/>
      <c r="E147" s="33"/>
      <c r="F147" s="34"/>
      <c r="G147" s="34"/>
      <c r="H147" s="70"/>
      <c r="I147" s="35"/>
      <c r="J147" s="36"/>
      <c r="K147" s="38"/>
      <c r="L147" s="60"/>
      <c r="M147" s="38"/>
      <c r="N147" s="60"/>
      <c r="O147" s="91">
        <f t="shared" si="20"/>
        <v>0</v>
      </c>
      <c r="P147" s="92"/>
      <c r="Q147" s="91">
        <f t="shared" si="21"/>
        <v>0</v>
      </c>
      <c r="R147" s="36"/>
      <c r="S147" s="38"/>
      <c r="T147" s="60"/>
      <c r="U147" s="38"/>
      <c r="V147" s="60"/>
      <c r="W147" s="38"/>
      <c r="X147" s="60"/>
      <c r="Y147" s="38"/>
      <c r="AA147" s="37"/>
      <c r="AB147" s="57"/>
      <c r="AC147" s="37"/>
    </row>
    <row r="148" spans="1:29" s="8" customFormat="1" ht="21" customHeight="1" x14ac:dyDescent="0.2">
      <c r="A148" s="39"/>
      <c r="B148" s="31"/>
      <c r="C148" s="32"/>
      <c r="D148" s="31"/>
      <c r="E148" s="33"/>
      <c r="F148" s="34"/>
      <c r="G148" s="34"/>
      <c r="H148" s="70"/>
      <c r="I148" s="35"/>
      <c r="J148" s="36"/>
      <c r="K148" s="40"/>
      <c r="L148" s="60"/>
      <c r="M148" s="40"/>
      <c r="N148" s="60"/>
      <c r="O148" s="91">
        <f t="shared" si="20"/>
        <v>0</v>
      </c>
      <c r="P148" s="92"/>
      <c r="Q148" s="91">
        <f t="shared" si="21"/>
        <v>0</v>
      </c>
      <c r="R148" s="36"/>
      <c r="S148" s="40"/>
      <c r="T148" s="60"/>
      <c r="U148" s="40"/>
      <c r="V148" s="60"/>
      <c r="W148" s="40"/>
      <c r="X148" s="60"/>
      <c r="Y148" s="40"/>
      <c r="AA148" s="39"/>
      <c r="AB148" s="58"/>
      <c r="AC148" s="39"/>
    </row>
    <row r="149" spans="1:29" s="8" customFormat="1" ht="21" customHeight="1" x14ac:dyDescent="0.2">
      <c r="A149" s="39"/>
      <c r="B149" s="31"/>
      <c r="C149" s="32"/>
      <c r="D149" s="31"/>
      <c r="E149" s="33"/>
      <c r="F149" s="34"/>
      <c r="G149" s="34"/>
      <c r="H149" s="70"/>
      <c r="I149" s="35"/>
      <c r="J149" s="36"/>
      <c r="K149" s="40"/>
      <c r="L149" s="60"/>
      <c r="M149" s="40"/>
      <c r="N149" s="60"/>
      <c r="O149" s="91">
        <f t="shared" si="20"/>
        <v>0</v>
      </c>
      <c r="P149" s="92"/>
      <c r="Q149" s="91">
        <f t="shared" si="21"/>
        <v>0</v>
      </c>
      <c r="R149" s="36"/>
      <c r="S149" s="40"/>
      <c r="T149" s="60"/>
      <c r="U149" s="40"/>
      <c r="V149" s="60"/>
      <c r="W149" s="40"/>
      <c r="X149" s="60"/>
      <c r="Y149" s="40"/>
      <c r="AA149" s="39"/>
      <c r="AB149" s="58"/>
      <c r="AC149" s="39"/>
    </row>
    <row r="150" spans="1:29" s="8" customFormat="1" ht="15" x14ac:dyDescent="0.2">
      <c r="A150" s="2"/>
      <c r="B150" s="16"/>
      <c r="C150" s="16"/>
      <c r="D150" s="16"/>
      <c r="E150" s="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65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">
      <c r="A151" s="41"/>
      <c r="B151" s="16"/>
      <c r="C151" s="16"/>
      <c r="D151" s="16"/>
      <c r="F151" s="20" t="s">
        <v>12</v>
      </c>
      <c r="G151" s="20"/>
      <c r="H151" s="41"/>
      <c r="I151" s="41"/>
      <c r="M151" s="41"/>
      <c r="N151" s="41"/>
      <c r="O151" s="41"/>
      <c r="P151" s="41"/>
      <c r="Q151" s="66"/>
      <c r="R151" s="41"/>
    </row>
    <row r="152" spans="1:29" ht="15.75" customHeight="1" x14ac:dyDescent="0.2">
      <c r="A152" s="11"/>
      <c r="B152" s="16"/>
      <c r="C152" s="16"/>
      <c r="D152" s="16"/>
      <c r="F152" s="20"/>
      <c r="G152" s="20"/>
      <c r="H152" s="11"/>
      <c r="I152" s="11"/>
      <c r="M152" s="11"/>
      <c r="N152" s="11"/>
      <c r="O152" s="11"/>
      <c r="P152" s="11"/>
      <c r="Q152" s="42"/>
      <c r="R152" s="11"/>
    </row>
    <row r="153" spans="1:29" ht="15.75" customHeight="1" x14ac:dyDescent="0.2">
      <c r="B153" s="103" t="s">
        <v>29</v>
      </c>
      <c r="C153" s="103"/>
      <c r="D153" s="103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</row>
    <row r="154" spans="1:29" ht="15.75" customHeight="1" x14ac:dyDescent="0.2">
      <c r="A154" s="71"/>
      <c r="B154" s="71" t="s">
        <v>27</v>
      </c>
      <c r="C154" s="71"/>
      <c r="D154" s="71"/>
      <c r="E154" s="71"/>
      <c r="F154" s="71"/>
      <c r="G154" s="71"/>
      <c r="H154" s="71"/>
      <c r="I154" s="111" t="s">
        <v>5</v>
      </c>
      <c r="J154" s="112"/>
      <c r="K154" s="112"/>
      <c r="L154" s="71"/>
      <c r="M154" s="71"/>
      <c r="N154" s="71"/>
      <c r="O154" s="71"/>
      <c r="P154" s="71"/>
      <c r="Q154" s="71"/>
      <c r="R154" s="71"/>
      <c r="S154" s="105" t="s">
        <v>13</v>
      </c>
      <c r="T154" s="106"/>
      <c r="U154" s="107"/>
      <c r="V154" s="54"/>
      <c r="W154" s="108" t="s">
        <v>17</v>
      </c>
      <c r="X154" s="117"/>
      <c r="Y154" s="118"/>
    </row>
    <row r="155" spans="1:29" ht="6" customHeight="1" x14ac:dyDescent="0.2">
      <c r="S155" s="69"/>
      <c r="T155" s="69"/>
      <c r="W155" s="69"/>
      <c r="X155" s="69"/>
    </row>
    <row r="156" spans="1:29" ht="69" customHeight="1" x14ac:dyDescent="0.2">
      <c r="A156" s="73" t="s">
        <v>7</v>
      </c>
      <c r="B156" s="73" t="s">
        <v>11</v>
      </c>
      <c r="C156" s="21"/>
      <c r="D156" s="55" t="s">
        <v>78</v>
      </c>
      <c r="E156" s="21"/>
      <c r="F156" s="22" t="s">
        <v>0</v>
      </c>
      <c r="G156" s="22" t="s">
        <v>16</v>
      </c>
      <c r="H156" s="73" t="s">
        <v>8</v>
      </c>
      <c r="I156" s="73" t="s">
        <v>1</v>
      </c>
      <c r="J156" s="23"/>
      <c r="K156" s="73" t="s">
        <v>2</v>
      </c>
      <c r="L156" s="23"/>
      <c r="M156" s="73" t="s">
        <v>3</v>
      </c>
      <c r="N156" s="23"/>
      <c r="O156" s="73" t="s">
        <v>14</v>
      </c>
      <c r="P156" s="23"/>
      <c r="Q156" s="73" t="s">
        <v>4</v>
      </c>
      <c r="R156" s="23"/>
      <c r="S156" s="73" t="s">
        <v>23</v>
      </c>
      <c r="T156" s="23"/>
      <c r="U156" s="73" t="s">
        <v>21</v>
      </c>
      <c r="V156" s="23"/>
      <c r="W156" s="73" t="s">
        <v>2</v>
      </c>
      <c r="X156" s="23"/>
      <c r="Y156" s="73" t="s">
        <v>3</v>
      </c>
      <c r="Z156" s="24"/>
      <c r="AA156" s="73" t="s">
        <v>9</v>
      </c>
      <c r="AB156" s="23"/>
      <c r="AC156" s="73" t="s">
        <v>25</v>
      </c>
    </row>
    <row r="157" spans="1:29" ht="5.25" customHeight="1" x14ac:dyDescent="0.2">
      <c r="A157" s="25"/>
      <c r="B157" s="25"/>
      <c r="C157" s="11"/>
      <c r="D157" s="25"/>
      <c r="E157" s="26"/>
      <c r="F157" s="27"/>
      <c r="G157" s="27"/>
      <c r="H157" s="27"/>
      <c r="I157" s="27"/>
      <c r="J157" s="26"/>
      <c r="K157" s="28"/>
      <c r="L157" s="26"/>
      <c r="M157" s="29"/>
      <c r="N157" s="26"/>
      <c r="O157" s="29"/>
      <c r="P157" s="26"/>
      <c r="Q157" s="30"/>
      <c r="R157" s="26"/>
      <c r="S157" s="25"/>
      <c r="T157" s="26"/>
      <c r="U157" s="25"/>
      <c r="V157" s="26"/>
      <c r="W157" s="25"/>
      <c r="X157" s="26"/>
      <c r="Y157" s="25"/>
      <c r="Z157" s="11"/>
      <c r="AA157" s="25"/>
      <c r="AB157" s="11"/>
      <c r="AC157" s="11"/>
    </row>
    <row r="158" spans="1:29" s="8" customFormat="1" ht="21" customHeight="1" x14ac:dyDescent="0.2">
      <c r="A158" s="89">
        <v>3</v>
      </c>
      <c r="B158" s="90">
        <v>1</v>
      </c>
      <c r="C158" s="32"/>
      <c r="D158" s="31" t="s">
        <v>34</v>
      </c>
      <c r="E158" s="33"/>
      <c r="F158" s="74" t="s">
        <v>83</v>
      </c>
      <c r="G158" s="82" t="s">
        <v>98</v>
      </c>
      <c r="H158" s="81" t="s">
        <v>99</v>
      </c>
      <c r="I158" s="77" t="s">
        <v>31</v>
      </c>
      <c r="J158" s="36"/>
      <c r="K158" s="38">
        <v>174.5</v>
      </c>
      <c r="L158" s="60"/>
      <c r="M158" s="38">
        <v>180.5</v>
      </c>
      <c r="N158" s="60"/>
      <c r="O158" s="85">
        <f>SUM(K158:M158)</f>
        <v>355</v>
      </c>
      <c r="P158" s="86"/>
      <c r="Q158" s="85">
        <f>O158/5.8</f>
        <v>61.206896551724142</v>
      </c>
      <c r="R158" s="36"/>
      <c r="S158" s="38">
        <v>61.5</v>
      </c>
      <c r="T158" s="60"/>
      <c r="U158" s="38">
        <v>61.5</v>
      </c>
      <c r="V158" s="60"/>
      <c r="W158" s="38">
        <v>13</v>
      </c>
      <c r="X158" s="60"/>
      <c r="Y158" s="38">
        <v>12</v>
      </c>
      <c r="AA158" s="37"/>
      <c r="AB158" s="57"/>
      <c r="AC158" s="37"/>
    </row>
    <row r="159" spans="1:29" s="8" customFormat="1" ht="21" customHeight="1" x14ac:dyDescent="0.2">
      <c r="A159" s="89">
        <v>2</v>
      </c>
      <c r="B159" s="90">
        <v>2</v>
      </c>
      <c r="C159" s="32"/>
      <c r="D159" s="31" t="s">
        <v>34</v>
      </c>
      <c r="E159" s="33"/>
      <c r="F159" s="74" t="s">
        <v>81</v>
      </c>
      <c r="G159" s="82" t="s">
        <v>98</v>
      </c>
      <c r="H159" s="81" t="s">
        <v>99</v>
      </c>
      <c r="I159" s="76" t="s">
        <v>82</v>
      </c>
      <c r="J159" s="36"/>
      <c r="K159" s="38">
        <v>175</v>
      </c>
      <c r="L159" s="60"/>
      <c r="M159" s="38">
        <v>177</v>
      </c>
      <c r="N159" s="60"/>
      <c r="O159" s="38">
        <f>SUM(K159:M159)</f>
        <v>352</v>
      </c>
      <c r="P159" s="60"/>
      <c r="Q159" s="38">
        <f>O159/5.8</f>
        <v>60.689655172413794</v>
      </c>
      <c r="R159" s="36"/>
      <c r="S159" s="38">
        <v>63</v>
      </c>
      <c r="T159" s="60"/>
      <c r="U159" s="38">
        <v>62</v>
      </c>
      <c r="V159" s="60"/>
      <c r="W159" s="38">
        <v>13</v>
      </c>
      <c r="X159" s="60"/>
      <c r="Y159" s="38">
        <v>13</v>
      </c>
      <c r="AA159" s="37"/>
      <c r="AB159" s="57"/>
      <c r="AC159" s="37"/>
    </row>
    <row r="160" spans="1:29" s="8" customFormat="1" ht="21" customHeight="1" x14ac:dyDescent="0.2">
      <c r="A160" s="89">
        <v>4</v>
      </c>
      <c r="B160" s="90">
        <v>3</v>
      </c>
      <c r="C160" s="32"/>
      <c r="D160" s="31" t="s">
        <v>33</v>
      </c>
      <c r="E160" s="33"/>
      <c r="F160" s="74" t="s">
        <v>84</v>
      </c>
      <c r="G160" s="82" t="s">
        <v>98</v>
      </c>
      <c r="H160" s="81" t="s">
        <v>99</v>
      </c>
      <c r="I160" s="75" t="s">
        <v>32</v>
      </c>
      <c r="J160" s="36"/>
      <c r="K160" s="38">
        <v>170</v>
      </c>
      <c r="L160" s="60"/>
      <c r="M160" s="38">
        <v>171.5</v>
      </c>
      <c r="N160" s="60"/>
      <c r="O160" s="85">
        <f>SUM(K160:M160)</f>
        <v>341.5</v>
      </c>
      <c r="P160" s="86"/>
      <c r="Q160" s="85">
        <f>O160/5.8</f>
        <v>58.879310344827587</v>
      </c>
      <c r="R160" s="36"/>
      <c r="S160" s="38">
        <v>60.5</v>
      </c>
      <c r="T160" s="60"/>
      <c r="U160" s="38">
        <v>62.5</v>
      </c>
      <c r="V160" s="60"/>
      <c r="W160" s="38">
        <v>13</v>
      </c>
      <c r="X160" s="60"/>
      <c r="Y160" s="38">
        <v>13</v>
      </c>
      <c r="AA160" s="37"/>
      <c r="AB160" s="57"/>
      <c r="AC160" s="37"/>
    </row>
    <row r="161" spans="1:29" s="8" customFormat="1" ht="21" customHeight="1" x14ac:dyDescent="0.2">
      <c r="A161" s="89">
        <v>1</v>
      </c>
      <c r="B161" s="90">
        <v>4</v>
      </c>
      <c r="C161" s="32"/>
      <c r="D161" s="31" t="s">
        <v>34</v>
      </c>
      <c r="E161" s="33"/>
      <c r="F161" s="74" t="s">
        <v>79</v>
      </c>
      <c r="G161" s="82" t="s">
        <v>98</v>
      </c>
      <c r="H161" s="81" t="s">
        <v>99</v>
      </c>
      <c r="I161" s="75" t="s">
        <v>80</v>
      </c>
      <c r="J161" s="36"/>
      <c r="K161" s="38">
        <v>168.5</v>
      </c>
      <c r="L161" s="60"/>
      <c r="M161" s="38">
        <v>171</v>
      </c>
      <c r="N161" s="60"/>
      <c r="O161" s="38">
        <f>SUM(K161:M161)</f>
        <v>339.5</v>
      </c>
      <c r="P161" s="60"/>
      <c r="Q161" s="38">
        <f>O161/5.8</f>
        <v>58.53448275862069</v>
      </c>
      <c r="R161" s="36"/>
      <c r="S161" s="38">
        <v>60</v>
      </c>
      <c r="T161" s="60"/>
      <c r="U161" s="38">
        <v>60</v>
      </c>
      <c r="V161" s="60"/>
      <c r="W161" s="38">
        <v>13</v>
      </c>
      <c r="X161" s="60"/>
      <c r="Y161" s="38">
        <v>12</v>
      </c>
      <c r="AA161" s="37"/>
      <c r="AB161" s="57"/>
      <c r="AC161" s="37"/>
    </row>
    <row r="162" spans="1:29" s="8" customFormat="1" ht="21" customHeight="1" x14ac:dyDescent="0.2">
      <c r="A162" s="37"/>
      <c r="B162" s="31"/>
      <c r="C162" s="32"/>
      <c r="D162" s="31"/>
      <c r="E162" s="33"/>
      <c r="F162" s="34"/>
      <c r="G162" s="34"/>
      <c r="H162" s="70"/>
      <c r="I162" s="35"/>
      <c r="J162" s="36"/>
      <c r="K162" s="38"/>
      <c r="L162" s="60"/>
      <c r="M162" s="38"/>
      <c r="N162" s="60"/>
      <c r="O162" s="83">
        <f t="shared" ref="O162:O172" si="22">SUM(K162:M162)</f>
        <v>0</v>
      </c>
      <c r="P162" s="84"/>
      <c r="Q162" s="83">
        <f t="shared" ref="Q162:Q172" si="23">O162/5.8</f>
        <v>0</v>
      </c>
      <c r="R162" s="36"/>
      <c r="S162" s="38"/>
      <c r="T162" s="60"/>
      <c r="U162" s="38"/>
      <c r="V162" s="60"/>
      <c r="W162" s="38"/>
      <c r="X162" s="60"/>
      <c r="Y162" s="38"/>
      <c r="AA162" s="37"/>
      <c r="AB162" s="57"/>
      <c r="AC162" s="37"/>
    </row>
    <row r="163" spans="1:29" s="8" customFormat="1" ht="21" customHeight="1" x14ac:dyDescent="0.2">
      <c r="A163" s="37"/>
      <c r="B163" s="31"/>
      <c r="C163" s="32"/>
      <c r="D163" s="31"/>
      <c r="E163" s="33"/>
      <c r="F163" s="34"/>
      <c r="G163" s="34"/>
      <c r="H163" s="70"/>
      <c r="I163" s="35"/>
      <c r="J163" s="36"/>
      <c r="K163" s="38"/>
      <c r="L163" s="60"/>
      <c r="M163" s="38"/>
      <c r="N163" s="60"/>
      <c r="O163" s="83">
        <f t="shared" si="22"/>
        <v>0</v>
      </c>
      <c r="P163" s="84"/>
      <c r="Q163" s="83">
        <f t="shared" si="23"/>
        <v>0</v>
      </c>
      <c r="R163" s="36"/>
      <c r="S163" s="38"/>
      <c r="T163" s="60"/>
      <c r="U163" s="38"/>
      <c r="V163" s="60"/>
      <c r="W163" s="38"/>
      <c r="X163" s="60"/>
      <c r="Y163" s="38"/>
      <c r="AA163" s="37"/>
      <c r="AB163" s="57"/>
      <c r="AC163" s="37"/>
    </row>
    <row r="164" spans="1:29" s="8" customFormat="1" ht="21" customHeight="1" x14ac:dyDescent="0.2">
      <c r="A164" s="37"/>
      <c r="B164" s="31"/>
      <c r="C164" s="32"/>
      <c r="D164" s="31"/>
      <c r="E164" s="33"/>
      <c r="F164" s="34"/>
      <c r="G164" s="34"/>
      <c r="H164" s="70"/>
      <c r="I164" s="35"/>
      <c r="J164" s="36"/>
      <c r="K164" s="38"/>
      <c r="L164" s="60"/>
      <c r="M164" s="38"/>
      <c r="N164" s="60"/>
      <c r="O164" s="83">
        <f t="shared" si="22"/>
        <v>0</v>
      </c>
      <c r="P164" s="84"/>
      <c r="Q164" s="83">
        <f t="shared" si="23"/>
        <v>0</v>
      </c>
      <c r="R164" s="36"/>
      <c r="S164" s="38"/>
      <c r="T164" s="60"/>
      <c r="U164" s="38"/>
      <c r="V164" s="60"/>
      <c r="W164" s="38"/>
      <c r="X164" s="60"/>
      <c r="Y164" s="38"/>
      <c r="AA164" s="37"/>
      <c r="AB164" s="57"/>
      <c r="AC164" s="37"/>
    </row>
    <row r="165" spans="1:29" s="8" customFormat="1" ht="21" customHeight="1" x14ac:dyDescent="0.2">
      <c r="A165" s="37"/>
      <c r="B165" s="31"/>
      <c r="C165" s="32"/>
      <c r="D165" s="31"/>
      <c r="E165" s="33"/>
      <c r="F165" s="34"/>
      <c r="G165" s="34"/>
      <c r="H165" s="70"/>
      <c r="I165" s="35"/>
      <c r="J165" s="36"/>
      <c r="K165" s="38"/>
      <c r="L165" s="60"/>
      <c r="M165" s="38"/>
      <c r="N165" s="60"/>
      <c r="O165" s="83">
        <f t="shared" si="22"/>
        <v>0</v>
      </c>
      <c r="P165" s="84"/>
      <c r="Q165" s="83">
        <f t="shared" si="23"/>
        <v>0</v>
      </c>
      <c r="R165" s="36"/>
      <c r="S165" s="38"/>
      <c r="T165" s="60"/>
      <c r="U165" s="38"/>
      <c r="V165" s="60"/>
      <c r="W165" s="38"/>
      <c r="X165" s="60"/>
      <c r="Y165" s="38"/>
      <c r="AA165" s="37"/>
      <c r="AB165" s="57"/>
      <c r="AC165" s="37"/>
    </row>
    <row r="166" spans="1:29" s="8" customFormat="1" ht="21" customHeight="1" x14ac:dyDescent="0.2">
      <c r="A166" s="37"/>
      <c r="B166" s="31"/>
      <c r="C166" s="32"/>
      <c r="D166" s="31"/>
      <c r="E166" s="33"/>
      <c r="F166" s="34"/>
      <c r="G166" s="34"/>
      <c r="H166" s="70"/>
      <c r="I166" s="35"/>
      <c r="J166" s="36"/>
      <c r="K166" s="38"/>
      <c r="L166" s="60"/>
      <c r="M166" s="38"/>
      <c r="N166" s="60"/>
      <c r="O166" s="83">
        <f t="shared" si="22"/>
        <v>0</v>
      </c>
      <c r="P166" s="84"/>
      <c r="Q166" s="83">
        <f t="shared" si="23"/>
        <v>0</v>
      </c>
      <c r="R166" s="36"/>
      <c r="S166" s="38"/>
      <c r="T166" s="60"/>
      <c r="U166" s="38"/>
      <c r="V166" s="60"/>
      <c r="W166" s="38"/>
      <c r="X166" s="60"/>
      <c r="Y166" s="38"/>
      <c r="AA166" s="37"/>
      <c r="AB166" s="57"/>
      <c r="AC166" s="37"/>
    </row>
    <row r="167" spans="1:29" s="8" customFormat="1" ht="21" customHeight="1" x14ac:dyDescent="0.2">
      <c r="A167" s="37"/>
      <c r="B167" s="31"/>
      <c r="C167" s="32"/>
      <c r="D167" s="31"/>
      <c r="E167" s="33"/>
      <c r="F167" s="34"/>
      <c r="G167" s="34"/>
      <c r="H167" s="70"/>
      <c r="I167" s="35"/>
      <c r="J167" s="36"/>
      <c r="K167" s="38"/>
      <c r="L167" s="60"/>
      <c r="M167" s="38"/>
      <c r="N167" s="60"/>
      <c r="O167" s="83">
        <f t="shared" si="22"/>
        <v>0</v>
      </c>
      <c r="P167" s="84"/>
      <c r="Q167" s="83">
        <f t="shared" si="23"/>
        <v>0</v>
      </c>
      <c r="R167" s="36"/>
      <c r="S167" s="38"/>
      <c r="T167" s="60"/>
      <c r="U167" s="38"/>
      <c r="V167" s="60"/>
      <c r="W167" s="38"/>
      <c r="X167" s="60"/>
      <c r="Y167" s="38"/>
      <c r="AA167" s="37"/>
      <c r="AB167" s="57"/>
      <c r="AC167" s="37"/>
    </row>
    <row r="168" spans="1:29" s="8" customFormat="1" ht="21" customHeight="1" x14ac:dyDescent="0.2">
      <c r="A168" s="37"/>
      <c r="B168" s="31"/>
      <c r="C168" s="32"/>
      <c r="D168" s="31"/>
      <c r="E168" s="33"/>
      <c r="F168" s="34"/>
      <c r="G168" s="34"/>
      <c r="H168" s="70"/>
      <c r="I168" s="35"/>
      <c r="J168" s="36"/>
      <c r="K168" s="38"/>
      <c r="L168" s="60"/>
      <c r="M168" s="38"/>
      <c r="N168" s="60"/>
      <c r="O168" s="83">
        <f t="shared" si="22"/>
        <v>0</v>
      </c>
      <c r="P168" s="84"/>
      <c r="Q168" s="83">
        <f t="shared" si="23"/>
        <v>0</v>
      </c>
      <c r="R168" s="36"/>
      <c r="S168" s="38"/>
      <c r="T168" s="60"/>
      <c r="U168" s="38"/>
      <c r="V168" s="60"/>
      <c r="W168" s="38"/>
      <c r="X168" s="60"/>
      <c r="Y168" s="38"/>
      <c r="AA168" s="37"/>
      <c r="AB168" s="57"/>
      <c r="AC168" s="37"/>
    </row>
    <row r="169" spans="1:29" s="8" customFormat="1" ht="21" customHeight="1" x14ac:dyDescent="0.2">
      <c r="A169" s="37"/>
      <c r="B169" s="31"/>
      <c r="C169" s="32"/>
      <c r="D169" s="31"/>
      <c r="E169" s="33"/>
      <c r="F169" s="34"/>
      <c r="G169" s="34"/>
      <c r="H169" s="70"/>
      <c r="I169" s="35"/>
      <c r="J169" s="36"/>
      <c r="K169" s="38"/>
      <c r="L169" s="60"/>
      <c r="M169" s="38"/>
      <c r="N169" s="60"/>
      <c r="O169" s="83">
        <f t="shared" si="22"/>
        <v>0</v>
      </c>
      <c r="P169" s="84"/>
      <c r="Q169" s="83">
        <f t="shared" si="23"/>
        <v>0</v>
      </c>
      <c r="R169" s="36"/>
      <c r="S169" s="38"/>
      <c r="T169" s="60"/>
      <c r="U169" s="38"/>
      <c r="V169" s="60"/>
      <c r="W169" s="38"/>
      <c r="X169" s="60"/>
      <c r="Y169" s="38"/>
      <c r="AA169" s="37"/>
      <c r="AB169" s="57"/>
      <c r="AC169" s="37"/>
    </row>
    <row r="170" spans="1:29" s="8" customFormat="1" ht="21" customHeight="1" x14ac:dyDescent="0.2">
      <c r="A170" s="37"/>
      <c r="B170" s="31"/>
      <c r="C170" s="32"/>
      <c r="D170" s="31"/>
      <c r="E170" s="33"/>
      <c r="F170" s="34"/>
      <c r="G170" s="34"/>
      <c r="H170" s="70"/>
      <c r="I170" s="35"/>
      <c r="J170" s="36"/>
      <c r="K170" s="38"/>
      <c r="L170" s="60"/>
      <c r="M170" s="38"/>
      <c r="N170" s="60"/>
      <c r="O170" s="83">
        <f t="shared" si="22"/>
        <v>0</v>
      </c>
      <c r="P170" s="84"/>
      <c r="Q170" s="83">
        <f t="shared" si="23"/>
        <v>0</v>
      </c>
      <c r="R170" s="36"/>
      <c r="S170" s="38"/>
      <c r="T170" s="60"/>
      <c r="U170" s="38"/>
      <c r="V170" s="60"/>
      <c r="W170" s="38"/>
      <c r="X170" s="60"/>
      <c r="Y170" s="38"/>
      <c r="AA170" s="37"/>
      <c r="AB170" s="57"/>
      <c r="AC170" s="37"/>
    </row>
    <row r="171" spans="1:29" s="8" customFormat="1" ht="21" customHeight="1" x14ac:dyDescent="0.2">
      <c r="A171" s="39"/>
      <c r="B171" s="31"/>
      <c r="C171" s="32"/>
      <c r="D171" s="31"/>
      <c r="E171" s="33"/>
      <c r="F171" s="34"/>
      <c r="G171" s="34"/>
      <c r="H171" s="70"/>
      <c r="I171" s="35"/>
      <c r="J171" s="36"/>
      <c r="K171" s="40"/>
      <c r="L171" s="60"/>
      <c r="M171" s="40"/>
      <c r="N171" s="60"/>
      <c r="O171" s="83">
        <f t="shared" si="22"/>
        <v>0</v>
      </c>
      <c r="P171" s="84"/>
      <c r="Q171" s="83">
        <f t="shared" si="23"/>
        <v>0</v>
      </c>
      <c r="R171" s="36"/>
      <c r="S171" s="40"/>
      <c r="T171" s="60"/>
      <c r="U171" s="40"/>
      <c r="V171" s="60"/>
      <c r="W171" s="40"/>
      <c r="X171" s="60"/>
      <c r="Y171" s="40"/>
      <c r="AA171" s="39"/>
      <c r="AB171" s="58"/>
      <c r="AC171" s="39"/>
    </row>
    <row r="172" spans="1:29" s="8" customFormat="1" ht="21" customHeight="1" x14ac:dyDescent="0.2">
      <c r="A172" s="39"/>
      <c r="B172" s="31"/>
      <c r="C172" s="32"/>
      <c r="D172" s="31"/>
      <c r="E172" s="33"/>
      <c r="F172" s="34"/>
      <c r="G172" s="34"/>
      <c r="H172" s="70"/>
      <c r="I172" s="35"/>
      <c r="J172" s="36"/>
      <c r="K172" s="40"/>
      <c r="L172" s="60"/>
      <c r="M172" s="40"/>
      <c r="N172" s="60"/>
      <c r="O172" s="83">
        <f t="shared" si="22"/>
        <v>0</v>
      </c>
      <c r="P172" s="84"/>
      <c r="Q172" s="83">
        <f t="shared" si="23"/>
        <v>0</v>
      </c>
      <c r="R172" s="36"/>
      <c r="S172" s="40"/>
      <c r="T172" s="60"/>
      <c r="U172" s="40"/>
      <c r="V172" s="60"/>
      <c r="W172" s="40"/>
      <c r="X172" s="60"/>
      <c r="Y172" s="40"/>
      <c r="AA172" s="39"/>
      <c r="AB172" s="58"/>
      <c r="AC172" s="39"/>
    </row>
    <row r="173" spans="1:29" s="8" customFormat="1" ht="15" x14ac:dyDescent="0.2">
      <c r="A173" s="2"/>
      <c r="B173" s="16"/>
      <c r="C173" s="16"/>
      <c r="D173" s="16"/>
      <c r="E173" s="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65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">
      <c r="A174" s="41"/>
      <c r="B174" s="16"/>
      <c r="C174" s="16"/>
      <c r="D174" s="16"/>
      <c r="F174" s="20" t="s">
        <v>12</v>
      </c>
      <c r="G174" s="20"/>
      <c r="H174" s="41"/>
      <c r="I174" s="41"/>
      <c r="M174" s="41"/>
      <c r="N174" s="41"/>
      <c r="O174" s="41"/>
      <c r="P174" s="41"/>
      <c r="Q174" s="66"/>
      <c r="R174" s="41"/>
    </row>
    <row r="175" spans="1:29" ht="15.75" customHeight="1" x14ac:dyDescent="0.2">
      <c r="A175" s="11"/>
      <c r="B175" s="16"/>
      <c r="C175" s="16"/>
      <c r="D175" s="16"/>
      <c r="F175" s="20"/>
      <c r="G175" s="20"/>
      <c r="H175" s="11"/>
      <c r="I175" s="11"/>
      <c r="M175" s="11"/>
      <c r="N175" s="11"/>
      <c r="O175" s="11"/>
      <c r="P175" s="11"/>
      <c r="Q175" s="42"/>
      <c r="R175" s="11"/>
    </row>
    <row r="176" spans="1:29" ht="15.75" customHeight="1" x14ac:dyDescent="0.2">
      <c r="B176" s="103" t="s">
        <v>29</v>
      </c>
      <c r="C176" s="103"/>
      <c r="D176" s="103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</row>
    <row r="177" spans="1:23" ht="15.75" customHeight="1" x14ac:dyDescent="0.2">
      <c r="E177" s="2"/>
      <c r="Q177" s="2"/>
    </row>
    <row r="178" spans="1:23" ht="4.5" customHeight="1" x14ac:dyDescent="0.2">
      <c r="B178" s="16"/>
      <c r="C178" s="16"/>
      <c r="D178" s="16"/>
    </row>
    <row r="179" spans="1:23" ht="15.75" customHeight="1" x14ac:dyDescent="0.2">
      <c r="B179" s="129" t="s">
        <v>24</v>
      </c>
      <c r="C179" s="129"/>
      <c r="D179" s="129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12"/>
      <c r="W179" s="112"/>
    </row>
    <row r="180" spans="1:23" ht="6" customHeight="1" x14ac:dyDescent="0.2">
      <c r="A180" s="46"/>
      <c r="E180" s="43"/>
      <c r="F180" s="44"/>
      <c r="G180" s="44"/>
      <c r="H180" s="44"/>
      <c r="I180" s="44"/>
      <c r="J180" s="43"/>
      <c r="K180" s="43"/>
      <c r="L180" s="43"/>
      <c r="M180" s="43"/>
      <c r="N180" s="43"/>
      <c r="O180" s="43"/>
      <c r="P180" s="43"/>
      <c r="Q180" s="45"/>
      <c r="R180" s="46"/>
      <c r="S180" s="46"/>
      <c r="T180" s="46"/>
      <c r="V180" s="46"/>
    </row>
    <row r="181" spans="1:23" s="24" customFormat="1" ht="69" customHeight="1" x14ac:dyDescent="0.2">
      <c r="B181" s="73" t="s">
        <v>11</v>
      </c>
      <c r="C181" s="2"/>
      <c r="D181" s="55" t="s">
        <v>10</v>
      </c>
      <c r="E181" s="21"/>
      <c r="F181" s="22" t="s">
        <v>0</v>
      </c>
      <c r="G181" s="22" t="s">
        <v>16</v>
      </c>
      <c r="H181" s="73" t="s">
        <v>8</v>
      </c>
      <c r="I181" s="128" t="s">
        <v>1</v>
      </c>
      <c r="J181" s="128"/>
      <c r="K181" s="128"/>
      <c r="L181" s="23"/>
      <c r="M181" s="73" t="s">
        <v>2</v>
      </c>
      <c r="N181" s="23"/>
      <c r="O181" s="73" t="s">
        <v>3</v>
      </c>
      <c r="P181" s="23"/>
      <c r="Q181" s="73" t="s">
        <v>14</v>
      </c>
      <c r="R181" s="47"/>
      <c r="S181" s="73"/>
      <c r="T181" s="48"/>
      <c r="U181" s="128" t="s">
        <v>15</v>
      </c>
      <c r="V181" s="128"/>
      <c r="W181" s="128"/>
    </row>
    <row r="182" spans="1:23" s="11" customFormat="1" ht="4.5" customHeight="1" x14ac:dyDescent="0.2">
      <c r="A182" s="50"/>
      <c r="B182" s="2"/>
      <c r="C182" s="2"/>
      <c r="D182" s="14"/>
      <c r="E182" s="49"/>
      <c r="F182" s="50"/>
      <c r="G182" s="50"/>
      <c r="H182" s="50"/>
      <c r="I182" s="50"/>
      <c r="J182" s="43"/>
      <c r="L182" s="49"/>
      <c r="M182" s="43"/>
      <c r="N182" s="49"/>
      <c r="O182" s="43"/>
      <c r="P182" s="49"/>
      <c r="Q182" s="43"/>
      <c r="R182" s="43"/>
      <c r="T182" s="43"/>
      <c r="U182" s="43"/>
      <c r="V182" s="43"/>
    </row>
    <row r="183" spans="1:23" s="8" customFormat="1" ht="21" customHeight="1" x14ac:dyDescent="0.2">
      <c r="B183" s="51"/>
      <c r="C183" s="19"/>
      <c r="D183" s="31" t="s">
        <v>34</v>
      </c>
      <c r="E183" s="36"/>
      <c r="F183" s="74" t="s">
        <v>116</v>
      </c>
      <c r="G183" s="82" t="s">
        <v>98</v>
      </c>
      <c r="H183" s="81" t="s">
        <v>99</v>
      </c>
      <c r="I183" s="116" t="s">
        <v>70</v>
      </c>
      <c r="J183" s="116"/>
      <c r="K183" s="116"/>
      <c r="L183" s="36"/>
      <c r="M183" s="38">
        <v>247.5</v>
      </c>
      <c r="N183" s="60"/>
      <c r="O183" s="38">
        <v>256</v>
      </c>
      <c r="P183" s="60"/>
      <c r="Q183" s="93">
        <v>503.5</v>
      </c>
      <c r="R183" s="61"/>
      <c r="S183" s="38"/>
      <c r="T183" s="52"/>
      <c r="U183" s="127" t="s">
        <v>131</v>
      </c>
      <c r="V183" s="127"/>
      <c r="W183" s="127"/>
    </row>
    <row r="184" spans="1:23" s="8" customFormat="1" ht="21" customHeight="1" x14ac:dyDescent="0.2">
      <c r="B184" s="51"/>
      <c r="C184" s="19"/>
      <c r="D184" s="31" t="s">
        <v>34</v>
      </c>
      <c r="E184" s="36"/>
      <c r="F184" s="74" t="s">
        <v>126</v>
      </c>
      <c r="G184" s="82" t="s">
        <v>98</v>
      </c>
      <c r="H184" s="81" t="s">
        <v>99</v>
      </c>
      <c r="I184" s="116" t="s">
        <v>71</v>
      </c>
      <c r="J184" s="116"/>
      <c r="K184" s="116"/>
      <c r="L184" s="36"/>
      <c r="M184" s="38">
        <v>237.5</v>
      </c>
      <c r="N184" s="60"/>
      <c r="O184" s="38">
        <v>239.5</v>
      </c>
      <c r="P184" s="60"/>
      <c r="Q184" s="38">
        <v>477</v>
      </c>
      <c r="R184" s="61"/>
      <c r="S184" s="38"/>
      <c r="T184" s="52"/>
      <c r="U184" s="127" t="s">
        <v>142</v>
      </c>
      <c r="V184" s="127"/>
      <c r="W184" s="127"/>
    </row>
    <row r="185" spans="1:23" s="8" customFormat="1" ht="21" customHeight="1" x14ac:dyDescent="0.2">
      <c r="B185" s="51"/>
      <c r="C185" s="19"/>
      <c r="D185" s="31" t="s">
        <v>33</v>
      </c>
      <c r="E185" s="36"/>
      <c r="F185" s="74" t="s">
        <v>138</v>
      </c>
      <c r="G185" s="82" t="s">
        <v>98</v>
      </c>
      <c r="H185" s="81" t="s">
        <v>99</v>
      </c>
      <c r="I185" s="113" t="s">
        <v>72</v>
      </c>
      <c r="J185" s="114"/>
      <c r="K185" s="115"/>
      <c r="L185" s="36"/>
      <c r="M185" s="38">
        <v>257</v>
      </c>
      <c r="N185" s="60"/>
      <c r="O185" s="38">
        <v>247.5</v>
      </c>
      <c r="P185" s="60"/>
      <c r="Q185" s="38">
        <v>504.5</v>
      </c>
      <c r="R185" s="61"/>
      <c r="S185" s="38"/>
      <c r="T185" s="52"/>
      <c r="U185" s="126" t="s">
        <v>144</v>
      </c>
      <c r="V185" s="126"/>
      <c r="W185" s="126"/>
    </row>
    <row r="186" spans="1:23" s="8" customFormat="1" ht="21" customHeight="1" x14ac:dyDescent="0.2">
      <c r="B186" s="51"/>
      <c r="C186" s="19"/>
      <c r="D186" s="31" t="s">
        <v>33</v>
      </c>
      <c r="E186" s="36"/>
      <c r="F186" s="74" t="s">
        <v>139</v>
      </c>
      <c r="G186" s="82" t="s">
        <v>98</v>
      </c>
      <c r="H186" s="81" t="s">
        <v>99</v>
      </c>
      <c r="I186" s="113" t="s">
        <v>73</v>
      </c>
      <c r="J186" s="114"/>
      <c r="K186" s="115"/>
      <c r="L186" s="36"/>
      <c r="M186" s="38">
        <v>250.5</v>
      </c>
      <c r="N186" s="60"/>
      <c r="O186" s="38">
        <v>241.5</v>
      </c>
      <c r="P186" s="60"/>
      <c r="Q186" s="38">
        <v>492</v>
      </c>
      <c r="R186" s="61"/>
      <c r="S186" s="38"/>
      <c r="T186" s="52"/>
      <c r="U186" s="126" t="s">
        <v>144</v>
      </c>
      <c r="V186" s="126"/>
      <c r="W186" s="126"/>
    </row>
    <row r="187" spans="1:23" ht="15.75" customHeight="1" x14ac:dyDescent="0.2">
      <c r="A187" s="52"/>
      <c r="B187" s="8"/>
      <c r="C187" s="8"/>
      <c r="D187" s="8"/>
      <c r="E187" s="36"/>
      <c r="F187" s="53"/>
      <c r="G187" s="53"/>
      <c r="H187" s="53"/>
      <c r="I187" s="53"/>
      <c r="J187" s="8"/>
      <c r="K187" s="7"/>
      <c r="L187" s="36"/>
      <c r="M187" s="7"/>
      <c r="N187" s="36"/>
      <c r="O187" s="7"/>
      <c r="P187" s="36"/>
      <c r="Q187" s="52"/>
      <c r="R187" s="52"/>
      <c r="S187" s="52"/>
      <c r="T187" s="52"/>
      <c r="U187" s="8"/>
      <c r="V187" s="52"/>
      <c r="W187" s="8"/>
    </row>
    <row r="188" spans="1:23" ht="15.75" customHeight="1" x14ac:dyDescent="0.2">
      <c r="B188" s="16"/>
      <c r="C188" s="16"/>
      <c r="D188" s="16"/>
    </row>
    <row r="189" spans="1:23" ht="8.25" customHeight="1" x14ac:dyDescent="0.2">
      <c r="B189" s="16"/>
      <c r="C189" s="16"/>
      <c r="D189" s="16"/>
      <c r="Q189" s="2"/>
    </row>
    <row r="190" spans="1:23" ht="18" customHeight="1" x14ac:dyDescent="0.2">
      <c r="A190" s="41"/>
      <c r="B190" s="16"/>
      <c r="C190" s="16"/>
      <c r="D190" s="16"/>
      <c r="F190" s="20" t="s">
        <v>12</v>
      </c>
      <c r="G190" s="20"/>
      <c r="H190" s="41"/>
      <c r="I190" s="41"/>
      <c r="M190" s="41"/>
      <c r="N190" s="41"/>
      <c r="O190" s="41"/>
      <c r="P190" s="41"/>
      <c r="Q190" s="66"/>
      <c r="R190" s="41"/>
    </row>
    <row r="191" spans="1:23" ht="25.5" customHeight="1" x14ac:dyDescent="0.2">
      <c r="B191" s="16"/>
      <c r="C191" s="16"/>
      <c r="D191" s="16"/>
      <c r="Q191" s="2"/>
    </row>
    <row r="192" spans="1:23" ht="4.5" customHeight="1" x14ac:dyDescent="0.2"/>
    <row r="193" spans="2:29" ht="15.75" customHeight="1" x14ac:dyDescent="0.2">
      <c r="B193" s="103" t="s">
        <v>29</v>
      </c>
      <c r="C193" s="103"/>
      <c r="D193" s="103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</row>
    <row r="201" spans="2:29" ht="14.25" x14ac:dyDescent="0.2">
      <c r="X201" s="8"/>
      <c r="Y201" s="8"/>
      <c r="Z201" s="8"/>
      <c r="AA201" s="8"/>
      <c r="AB201" s="8"/>
      <c r="AC201" s="8"/>
    </row>
    <row r="202" spans="2:29" ht="14.25" x14ac:dyDescent="0.2">
      <c r="X202" s="8"/>
      <c r="Y202" s="8"/>
      <c r="Z202" s="8"/>
      <c r="AA202" s="8"/>
      <c r="AB202" s="8"/>
      <c r="AC202" s="8"/>
    </row>
    <row r="203" spans="2:29" ht="14.25" x14ac:dyDescent="0.2">
      <c r="X203" s="8"/>
      <c r="Y203" s="8"/>
      <c r="Z203" s="8"/>
      <c r="AA203" s="8"/>
      <c r="AB203" s="8"/>
      <c r="AC203" s="8"/>
    </row>
    <row r="204" spans="2:29" ht="14.25" x14ac:dyDescent="0.2">
      <c r="X204" s="8"/>
      <c r="Y204" s="8"/>
      <c r="Z204" s="8"/>
      <c r="AA204" s="8"/>
      <c r="AB204" s="8"/>
      <c r="AC204" s="8"/>
    </row>
    <row r="205" spans="2:29" ht="14.25" x14ac:dyDescent="0.2">
      <c r="X205" s="8"/>
      <c r="Y205" s="8"/>
      <c r="Z205" s="8"/>
      <c r="AA205" s="8"/>
      <c r="AB205" s="8"/>
      <c r="AC205" s="8"/>
    </row>
    <row r="206" spans="2:29" ht="14.25" x14ac:dyDescent="0.2">
      <c r="X206" s="8"/>
      <c r="Y206" s="8"/>
      <c r="Z206" s="8"/>
      <c r="AA206" s="8"/>
      <c r="AB206" s="8"/>
      <c r="AC206" s="8"/>
    </row>
    <row r="207" spans="2:29" ht="14.25" x14ac:dyDescent="0.2">
      <c r="X207" s="8"/>
      <c r="Y207" s="8"/>
      <c r="Z207" s="8"/>
      <c r="AA207" s="8"/>
      <c r="AB207" s="8"/>
      <c r="AC207" s="8"/>
    </row>
    <row r="208" spans="2:29" ht="14.25" x14ac:dyDescent="0.2">
      <c r="X208" s="8"/>
      <c r="Y208" s="8"/>
      <c r="Z208" s="8"/>
      <c r="AA208" s="8"/>
      <c r="AB208" s="8"/>
      <c r="AC208" s="8"/>
    </row>
    <row r="209" spans="24:29" ht="14.25" x14ac:dyDescent="0.2">
      <c r="X209" s="8"/>
      <c r="Y209" s="8"/>
      <c r="Z209" s="8"/>
      <c r="AA209" s="8"/>
      <c r="AB209" s="8"/>
      <c r="AC209" s="8"/>
    </row>
    <row r="210" spans="24:29" ht="14.25" x14ac:dyDescent="0.2">
      <c r="X210" s="8"/>
      <c r="Y210" s="8"/>
      <c r="Z210" s="8"/>
      <c r="AA210" s="8"/>
      <c r="AB210" s="8"/>
      <c r="AC210" s="8"/>
    </row>
    <row r="211" spans="24:29" ht="14.25" x14ac:dyDescent="0.2">
      <c r="X211" s="8"/>
      <c r="Y211" s="8"/>
      <c r="Z211" s="8"/>
      <c r="AA211" s="8"/>
      <c r="AB211" s="8"/>
      <c r="AC211" s="8"/>
    </row>
    <row r="212" spans="24:29" ht="14.25" x14ac:dyDescent="0.2">
      <c r="X212" s="8"/>
      <c r="Y212" s="8"/>
      <c r="Z212" s="8"/>
      <c r="AA212" s="8"/>
      <c r="AB212" s="8"/>
      <c r="AC212" s="8"/>
    </row>
    <row r="213" spans="24:29" ht="14.25" x14ac:dyDescent="0.2">
      <c r="X213" s="8"/>
      <c r="Y213" s="8"/>
      <c r="Z213" s="8"/>
      <c r="AA213" s="8"/>
      <c r="AB213" s="8"/>
      <c r="AC213" s="8"/>
    </row>
  </sheetData>
  <sortState ref="A16:AC22">
    <sortCondition descending="1" ref="Q16:Q22"/>
  </sortState>
  <mergeCells count="45">
    <mergeCell ref="U186:W186"/>
    <mergeCell ref="U185:W185"/>
    <mergeCell ref="U184:W184"/>
    <mergeCell ref="I181:K181"/>
    <mergeCell ref="W154:Y154"/>
    <mergeCell ref="B176:W176"/>
    <mergeCell ref="B179:W179"/>
    <mergeCell ref="U183:W183"/>
    <mergeCell ref="U181:W181"/>
    <mergeCell ref="B1:AA1"/>
    <mergeCell ref="I3:N3"/>
    <mergeCell ref="I5:N5"/>
    <mergeCell ref="I7:N7"/>
    <mergeCell ref="B58:W58"/>
    <mergeCell ref="F10:H10"/>
    <mergeCell ref="K10:Q10"/>
    <mergeCell ref="S131:U131"/>
    <mergeCell ref="B153:W153"/>
    <mergeCell ref="W131:Y131"/>
    <mergeCell ref="W12:Y12"/>
    <mergeCell ref="I60:K60"/>
    <mergeCell ref="I36:K36"/>
    <mergeCell ref="W36:Y36"/>
    <mergeCell ref="I107:K107"/>
    <mergeCell ref="S107:U107"/>
    <mergeCell ref="W107:Y107"/>
    <mergeCell ref="B82:W82"/>
    <mergeCell ref="B129:W129"/>
    <mergeCell ref="I131:K131"/>
    <mergeCell ref="B193:W193"/>
    <mergeCell ref="S12:U12"/>
    <mergeCell ref="S36:U36"/>
    <mergeCell ref="S60:U60"/>
    <mergeCell ref="B34:W34"/>
    <mergeCell ref="W60:Y60"/>
    <mergeCell ref="I84:K84"/>
    <mergeCell ref="S84:U84"/>
    <mergeCell ref="W84:Y84"/>
    <mergeCell ref="B106:W106"/>
    <mergeCell ref="I154:K154"/>
    <mergeCell ref="I186:K186"/>
    <mergeCell ref="I183:K183"/>
    <mergeCell ref="I184:K184"/>
    <mergeCell ref="I185:K185"/>
    <mergeCell ref="S154:U154"/>
  </mergeCells>
  <phoneticPr fontId="0" type="noConversion"/>
  <printOptions horizontalCentered="1"/>
  <pageMargins left="0.59055118110236204" right="0.59055118110236204" top="0.63" bottom="0.72" header="0.24" footer="0"/>
  <pageSetup paperSize="9" scale="80" orientation="landscape" horizontalDpi="4294967292" r:id="rId1"/>
  <headerFooter alignWithMargins="0">
    <oddHeader>&amp;L&amp;G&amp;R&amp;"Arial,Gras"&amp;11
RESULTS' SHEET</oddHeader>
  </headerFooter>
  <rowBreaks count="8" manualBreakCount="8">
    <brk id="35" max="16383" man="1"/>
    <brk id="59" max="28" man="1"/>
    <brk id="83" max="28" man="1"/>
    <brk id="106" max="28" man="1"/>
    <brk id="130" max="28" man="1"/>
    <brk id="153" max="28" man="1"/>
    <brk id="176" max="28" man="1"/>
    <brk id="196" min="1" max="2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Results Sheets</vt:lpstr>
      <vt:lpstr>'Results Sheets'!Print_Area</vt:lpstr>
      <vt:lpstr>'Results Sheets'!Print_Titles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lni</dc:creator>
  <cp:lastModifiedBy>A-BEN</cp:lastModifiedBy>
  <cp:lastPrinted>2015-11-11T09:01:23Z</cp:lastPrinted>
  <dcterms:created xsi:type="dcterms:W3CDTF">2003-01-10T14:23:33Z</dcterms:created>
  <dcterms:modified xsi:type="dcterms:W3CDTF">2015-11-20T08:38:58Z</dcterms:modified>
</cp:coreProperties>
</file>