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Q121" i="1" l="1"/>
  <c r="Q120" i="1"/>
  <c r="Q119" i="1"/>
  <c r="Q118" i="1"/>
  <c r="Q107" i="1"/>
  <c r="O107" i="1"/>
  <c r="Q106" i="1"/>
  <c r="O106" i="1"/>
  <c r="Q105" i="1"/>
  <c r="O105" i="1"/>
  <c r="Q104" i="1"/>
  <c r="O104" i="1"/>
  <c r="Q103" i="1"/>
  <c r="O103" i="1"/>
  <c r="Q102" i="1"/>
  <c r="O102" i="1"/>
  <c r="Q101" i="1"/>
  <c r="O101" i="1"/>
  <c r="Q100" i="1"/>
  <c r="O100" i="1"/>
  <c r="Q99" i="1"/>
  <c r="O99" i="1"/>
  <c r="Q98" i="1"/>
  <c r="O98" i="1"/>
  <c r="Q97" i="1"/>
  <c r="O97" i="1"/>
  <c r="Q87" i="1"/>
  <c r="O87" i="1"/>
  <c r="Q86" i="1"/>
  <c r="O86" i="1"/>
  <c r="Q85" i="1"/>
  <c r="O85" i="1"/>
  <c r="Q84" i="1"/>
  <c r="O84" i="1"/>
  <c r="Q83" i="1"/>
  <c r="O83" i="1"/>
  <c r="Q82" i="1"/>
  <c r="O82" i="1"/>
  <c r="Q81" i="1"/>
  <c r="O81" i="1"/>
  <c r="Q80" i="1"/>
  <c r="O80" i="1"/>
  <c r="Q79" i="1"/>
  <c r="O79" i="1"/>
  <c r="Q78" i="1"/>
  <c r="O78" i="1"/>
  <c r="Q67" i="1"/>
  <c r="O67" i="1"/>
  <c r="Q66" i="1"/>
  <c r="O66" i="1"/>
  <c r="Q57" i="1"/>
  <c r="O57" i="1"/>
  <c r="Q56" i="1"/>
  <c r="O56" i="1"/>
  <c r="Q55" i="1"/>
  <c r="O55" i="1"/>
  <c r="Q54" i="1"/>
  <c r="O54" i="1"/>
  <c r="Q45" i="1"/>
  <c r="O45" i="1"/>
  <c r="Q44" i="1"/>
  <c r="O44" i="1"/>
  <c r="Q43" i="1"/>
  <c r="O43" i="1"/>
  <c r="Q42" i="1"/>
  <c r="O42" i="1"/>
  <c r="O33" i="1"/>
  <c r="Q33" i="1" s="1"/>
  <c r="O32" i="1"/>
  <c r="Q32" i="1" s="1"/>
  <c r="O31" i="1"/>
  <c r="Q31" i="1" s="1"/>
  <c r="O30" i="1"/>
  <c r="Q30" i="1" s="1"/>
  <c r="O29" i="1"/>
  <c r="Q29" i="1" s="1"/>
  <c r="Q16" i="1"/>
  <c r="O16" i="1"/>
  <c r="Q15" i="1"/>
  <c r="O15" i="1"/>
  <c r="Q14" i="1"/>
  <c r="O14" i="1"/>
</calcChain>
</file>

<file path=xl/sharedStrings.xml><?xml version="1.0" encoding="utf-8"?>
<sst xmlns="http://schemas.openxmlformats.org/spreadsheetml/2006/main" count="425" uniqueCount="149">
  <si>
    <t>2016 FEI WORLD DRESSAGE CHALLENGE</t>
  </si>
  <si>
    <t>INDIVIDUAL CLASSIFICATION</t>
  </si>
  <si>
    <t>Collective Marks</t>
  </si>
  <si>
    <t>Rider's Position</t>
  </si>
  <si>
    <t>Starting number</t>
  </si>
  <si>
    <t>Final Placing</t>
  </si>
  <si>
    <t>Mr/Mrs/Ms</t>
  </si>
  <si>
    <t>Name of Rider</t>
  </si>
  <si>
    <t>Rider's NF</t>
  </si>
  <si>
    <t>Rider's Nationality</t>
  </si>
  <si>
    <t>Name of Horse</t>
  </si>
  <si>
    <t>Judge C</t>
  </si>
  <si>
    <t>Judge E</t>
  </si>
  <si>
    <t>Total points</t>
  </si>
  <si>
    <t>%</t>
  </si>
  <si>
    <t>Total       Judge C</t>
  </si>
  <si>
    <t>Total         Judge E</t>
  </si>
  <si>
    <t>Team</t>
  </si>
  <si>
    <t>Waldstern D</t>
  </si>
  <si>
    <t>Luvras</t>
  </si>
  <si>
    <t>Westminster</t>
  </si>
  <si>
    <t>Signature of Judges :</t>
  </si>
  <si>
    <r>
      <t>NOTE</t>
    </r>
    <r>
      <rPr>
        <sz val="10"/>
        <color indexed="14"/>
        <rFont val="Verdana"/>
        <family val="2"/>
      </rPr>
      <t>:</t>
    </r>
    <r>
      <rPr>
        <sz val="10"/>
        <rFont val="Verdana"/>
        <family val="2"/>
      </rPr>
      <t xml:space="preserve"> To be returned after the event by e-mail in Excel format to Andreina Wipraechtiger FEI Solidarity Dept. (andreina.wipraechtiger@fei.org).</t>
    </r>
  </si>
  <si>
    <t>DECLARED TEAM CLASSIFICATION</t>
  </si>
  <si>
    <t>Level</t>
  </si>
  <si>
    <t>JUDGE C:Maria Schwennesen</t>
    <phoneticPr fontId="8" type="noConversion"/>
  </si>
  <si>
    <t>JUDGE E:</t>
    <phoneticPr fontId="8" type="noConversion"/>
  </si>
  <si>
    <t>LEE, Cheng-Hsien (henry)</t>
    <phoneticPr fontId="8" type="noConversion"/>
  </si>
  <si>
    <t>Mr/Mrs/Ms</t>
    <phoneticPr fontId="8" type="noConversion"/>
  </si>
  <si>
    <t>Total     Judge C</t>
  </si>
  <si>
    <t>Total     Judge E</t>
  </si>
  <si>
    <t>Under 21</t>
  </si>
  <si>
    <t>Ms</t>
  </si>
  <si>
    <t>TPE</t>
    <phoneticPr fontId="8" type="noConversion"/>
  </si>
  <si>
    <t>ROC</t>
    <phoneticPr fontId="8" type="noConversion"/>
  </si>
  <si>
    <t>X</t>
    <phoneticPr fontId="8" type="noConversion"/>
  </si>
  <si>
    <t>Coriana</t>
  </si>
  <si>
    <t>COUNTRY:Chinese Taipei</t>
    <phoneticPr fontId="8" type="noConversion"/>
  </si>
  <si>
    <t>DATES: 2016/12/12</t>
    <phoneticPr fontId="8" type="noConversion"/>
  </si>
  <si>
    <t>JUDGE C:Maria Schwennesen</t>
    <phoneticPr fontId="8" type="noConversion"/>
  </si>
  <si>
    <t>JUDGE E:</t>
    <phoneticPr fontId="8" type="noConversion"/>
  </si>
  <si>
    <t>LEE, Cheng-Hsien (henry)</t>
    <phoneticPr fontId="8" type="noConversion"/>
  </si>
  <si>
    <t>PRELIMINARY CLASS JUNIORS</t>
    <phoneticPr fontId="8" type="noConversion"/>
  </si>
  <si>
    <t>Mr/Mrs/Ms</t>
    <phoneticPr fontId="8" type="noConversion"/>
  </si>
  <si>
    <r>
      <rPr>
        <sz val="12"/>
        <color indexed="8"/>
        <rFont val="微軟正黑體"/>
        <family val="2"/>
        <charset val="136"/>
      </rPr>
      <t>李欣恩</t>
    </r>
    <r>
      <rPr>
        <sz val="12"/>
        <color indexed="8"/>
        <rFont val="Georgia"/>
        <family val="1"/>
      </rPr>
      <t>LEE, Audrey</t>
    </r>
    <phoneticPr fontId="17" type="noConversion"/>
  </si>
  <si>
    <t>TPE</t>
    <phoneticPr fontId="8" type="noConversion"/>
  </si>
  <si>
    <t>ROC</t>
    <phoneticPr fontId="8" type="noConversion"/>
  </si>
  <si>
    <t>Lord Leroy</t>
    <phoneticPr fontId="17" type="noConversion"/>
  </si>
  <si>
    <t>X</t>
    <phoneticPr fontId="8" type="noConversion"/>
  </si>
  <si>
    <r>
      <rPr>
        <sz val="12"/>
        <color indexed="8"/>
        <rFont val="微軟正黑體"/>
        <family val="2"/>
        <charset val="136"/>
      </rPr>
      <t>李欣恬</t>
    </r>
    <r>
      <rPr>
        <sz val="12"/>
        <color indexed="8"/>
        <rFont val="Georgia"/>
        <family val="1"/>
      </rPr>
      <t>LEE, Annika</t>
    </r>
    <phoneticPr fontId="17" type="noConversion"/>
  </si>
  <si>
    <t>Plinius</t>
    <phoneticPr fontId="17" type="noConversion"/>
  </si>
  <si>
    <r>
      <rPr>
        <sz val="12"/>
        <color indexed="8"/>
        <rFont val="微軟正黑體"/>
        <family val="2"/>
        <charset val="136"/>
      </rPr>
      <t>吳宓學</t>
    </r>
    <r>
      <rPr>
        <sz val="12"/>
        <color indexed="8"/>
        <rFont val="Georgia"/>
        <family val="1"/>
      </rPr>
      <t>Wu, Michelle</t>
    </r>
    <phoneticPr fontId="17" type="noConversion"/>
  </si>
  <si>
    <t>Total         Judge C</t>
  </si>
  <si>
    <t>Total        Judge C</t>
  </si>
  <si>
    <t>Mr</t>
  </si>
  <si>
    <t xml:space="preserve">PRELIMINARY </t>
    <phoneticPr fontId="8" type="noConversion"/>
  </si>
  <si>
    <t>Ms</t>
    <phoneticPr fontId="8" type="noConversion"/>
  </si>
  <si>
    <r>
      <rPr>
        <sz val="12"/>
        <color indexed="8"/>
        <rFont val="微軟正黑體"/>
        <family val="2"/>
        <charset val="136"/>
      </rPr>
      <t>李詩雁</t>
    </r>
    <r>
      <rPr>
        <sz val="12"/>
        <color indexed="8"/>
        <rFont val="Georgia"/>
        <family val="1"/>
      </rPr>
      <t>LEE, Freya</t>
    </r>
    <phoneticPr fontId="17" type="noConversion"/>
  </si>
  <si>
    <t>Le Maron</t>
    <phoneticPr fontId="17" type="noConversion"/>
  </si>
  <si>
    <t>Mr</t>
    <phoneticPr fontId="8" type="noConversion"/>
  </si>
  <si>
    <r>
      <rPr>
        <sz val="12"/>
        <color indexed="8"/>
        <rFont val="微軟正黑體"/>
        <family val="2"/>
        <charset val="136"/>
      </rPr>
      <t>朱嘉宗</t>
    </r>
    <r>
      <rPr>
        <sz val="12"/>
        <color indexed="8"/>
        <rFont val="Georgia"/>
        <family val="1"/>
      </rPr>
      <t>Chu, Joe</t>
    </r>
    <phoneticPr fontId="17" type="noConversion"/>
  </si>
  <si>
    <t>Sandro Pur</t>
    <phoneticPr fontId="8" type="noConversion"/>
  </si>
  <si>
    <r>
      <rPr>
        <sz val="12"/>
        <color indexed="8"/>
        <rFont val="微軟正黑體"/>
        <family val="2"/>
        <charset val="136"/>
      </rPr>
      <t>蘇奕銨</t>
    </r>
    <r>
      <rPr>
        <sz val="12"/>
        <color indexed="8"/>
        <rFont val="Georgia"/>
        <family val="1"/>
      </rPr>
      <t>SU, Mauricio</t>
    </r>
    <phoneticPr fontId="17" type="noConversion"/>
  </si>
  <si>
    <t>Wenum</t>
    <phoneticPr fontId="17" type="noConversion"/>
  </si>
  <si>
    <r>
      <rPr>
        <sz val="12"/>
        <color indexed="8"/>
        <rFont val="微軟正黑體"/>
        <family val="2"/>
        <charset val="136"/>
      </rPr>
      <t>孫育仁</t>
    </r>
    <r>
      <rPr>
        <sz val="12"/>
        <color indexed="8"/>
        <rFont val="Georgia"/>
        <family val="1"/>
      </rPr>
      <t>SUN, Ken</t>
    </r>
    <phoneticPr fontId="17" type="noConversion"/>
  </si>
  <si>
    <t>Libaros</t>
    <phoneticPr fontId="17" type="noConversion"/>
  </si>
  <si>
    <t>Mrs</t>
    <phoneticPr fontId="8" type="noConversion"/>
  </si>
  <si>
    <r>
      <rPr>
        <sz val="12"/>
        <color indexed="8"/>
        <rFont val="微軟正黑體"/>
        <family val="2"/>
        <charset val="136"/>
      </rPr>
      <t>張麗華</t>
    </r>
    <r>
      <rPr>
        <sz val="12"/>
        <color indexed="8"/>
        <rFont val="Georgia"/>
        <family val="1"/>
      </rPr>
      <t>CHANG, Jenny</t>
    </r>
    <phoneticPr fontId="17" type="noConversion"/>
  </si>
  <si>
    <t>Santana</t>
    <phoneticPr fontId="17" type="noConversion"/>
  </si>
  <si>
    <t>ELEMENTARY CLASS JUNIORS</t>
    <phoneticPr fontId="8" type="noConversion"/>
  </si>
  <si>
    <r>
      <rPr>
        <sz val="12"/>
        <color indexed="8"/>
        <rFont val="微軟正黑體"/>
        <family val="2"/>
        <charset val="136"/>
      </rPr>
      <t>陳品綸</t>
    </r>
    <r>
      <rPr>
        <sz val="12"/>
        <color indexed="8"/>
        <rFont val="Georgia"/>
        <family val="1"/>
      </rPr>
      <t>Chen, BenJamin</t>
    </r>
    <phoneticPr fontId="17" type="noConversion"/>
  </si>
  <si>
    <t>Atlas D</t>
    <phoneticPr fontId="17" type="noConversion"/>
  </si>
  <si>
    <r>
      <rPr>
        <sz val="12"/>
        <color indexed="8"/>
        <rFont val="微軟正黑體"/>
        <family val="2"/>
        <charset val="136"/>
      </rPr>
      <t>吳藹玲</t>
    </r>
    <r>
      <rPr>
        <sz val="12"/>
        <color indexed="8"/>
        <rFont val="Georgia"/>
        <family val="1"/>
      </rPr>
      <t>WU, Iris</t>
    </r>
    <phoneticPr fontId="17" type="noConversion"/>
  </si>
  <si>
    <t>Hannibal</t>
    <phoneticPr fontId="17" type="noConversion"/>
  </si>
  <si>
    <r>
      <rPr>
        <sz val="12"/>
        <color indexed="8"/>
        <rFont val="微軟正黑體"/>
        <family val="2"/>
        <charset val="136"/>
      </rPr>
      <t>林妤珍</t>
    </r>
    <r>
      <rPr>
        <sz val="12"/>
        <color indexed="8"/>
        <rFont val="Georgia"/>
        <family val="1"/>
      </rPr>
      <t>LIN, Amy</t>
    </r>
    <phoneticPr fontId="17" type="noConversion"/>
  </si>
  <si>
    <t>Adelin</t>
    <phoneticPr fontId="17" type="noConversion"/>
  </si>
  <si>
    <r>
      <rPr>
        <sz val="12"/>
        <color indexed="8"/>
        <rFont val="微軟正黑體"/>
        <family val="2"/>
        <charset val="136"/>
      </rPr>
      <t>楊宓</t>
    </r>
    <r>
      <rPr>
        <sz val="12"/>
        <color indexed="8"/>
        <rFont val="Georgia"/>
        <family val="1"/>
      </rPr>
      <t>Yang, Mi</t>
    </r>
    <phoneticPr fontId="17" type="noConversion"/>
  </si>
  <si>
    <t>Jazse AV</t>
    <phoneticPr fontId="17" type="noConversion"/>
  </si>
  <si>
    <t xml:space="preserve">ELEMENTARY </t>
    <phoneticPr fontId="8" type="noConversion"/>
  </si>
  <si>
    <r>
      <rPr>
        <sz val="12"/>
        <color indexed="8"/>
        <rFont val="微軟正黑體"/>
        <family val="2"/>
        <charset val="136"/>
      </rPr>
      <t>朱偉志</t>
    </r>
    <r>
      <rPr>
        <sz val="12"/>
        <color indexed="8"/>
        <rFont val="Georgia"/>
        <family val="1"/>
      </rPr>
      <t>CHU, Gary</t>
    </r>
    <phoneticPr fontId="17" type="noConversion"/>
  </si>
  <si>
    <t>Royal Star</t>
  </si>
  <si>
    <r>
      <rPr>
        <sz val="12"/>
        <color indexed="8"/>
        <rFont val="微軟正黑體"/>
        <family val="2"/>
        <charset val="136"/>
      </rPr>
      <t>張瀞方</t>
    </r>
    <r>
      <rPr>
        <sz val="12"/>
        <color indexed="8"/>
        <rFont val="Georgia"/>
        <family val="1"/>
      </rPr>
      <t>CHANG, Jung-Fang</t>
    </r>
    <phoneticPr fontId="17" type="noConversion"/>
  </si>
  <si>
    <t>Ahmed PK</t>
    <phoneticPr fontId="17" type="noConversion"/>
  </si>
  <si>
    <r>
      <rPr>
        <sz val="12"/>
        <color indexed="8"/>
        <rFont val="微軟正黑體"/>
        <family val="2"/>
        <charset val="136"/>
      </rPr>
      <t>林昀</t>
    </r>
    <r>
      <rPr>
        <sz val="12"/>
        <color indexed="8"/>
        <rFont val="Georgia"/>
        <family val="1"/>
      </rPr>
      <t>Lin, Yun</t>
    </r>
    <phoneticPr fontId="17" type="noConversion"/>
  </si>
  <si>
    <r>
      <t>Ruinart(</t>
    </r>
    <r>
      <rPr>
        <sz val="12"/>
        <rFont val="微軟正黑體"/>
        <family val="2"/>
        <charset val="136"/>
      </rPr>
      <t>香檳</t>
    </r>
    <r>
      <rPr>
        <sz val="12"/>
        <rFont val="Georgia"/>
        <family val="1"/>
      </rPr>
      <t>)</t>
    </r>
    <phoneticPr fontId="17" type="noConversion"/>
  </si>
  <si>
    <r>
      <rPr>
        <sz val="12"/>
        <color indexed="8"/>
        <rFont val="微軟正黑體"/>
        <family val="2"/>
        <charset val="136"/>
      </rPr>
      <t>施志達</t>
    </r>
    <r>
      <rPr>
        <sz val="12"/>
        <color indexed="8"/>
        <rFont val="Georgia"/>
        <family val="1"/>
      </rPr>
      <t>SHIN, Cheetah</t>
    </r>
    <phoneticPr fontId="17" type="noConversion"/>
  </si>
  <si>
    <t>Donatus</t>
  </si>
  <si>
    <t>MEDIUM CLASS</t>
  </si>
  <si>
    <r>
      <rPr>
        <sz val="12"/>
        <color indexed="8"/>
        <rFont val="微軟正黑體"/>
        <family val="2"/>
        <charset val="136"/>
      </rPr>
      <t>謝依暽</t>
    </r>
    <r>
      <rPr>
        <sz val="12"/>
        <color indexed="8"/>
        <rFont val="Georgia"/>
        <family val="1"/>
      </rPr>
      <t>HSIEH, I-Lin</t>
    </r>
    <phoneticPr fontId="17" type="noConversion"/>
  </si>
  <si>
    <t>Victor</t>
    <phoneticPr fontId="17" type="noConversion"/>
  </si>
  <si>
    <r>
      <rPr>
        <sz val="12"/>
        <color indexed="8"/>
        <rFont val="微軟正黑體"/>
        <family val="2"/>
        <charset val="136"/>
      </rPr>
      <t>呂瑞萍</t>
    </r>
    <r>
      <rPr>
        <sz val="12"/>
        <color indexed="8"/>
        <rFont val="Georgia"/>
        <family val="1"/>
      </rPr>
      <t>LU, Renee</t>
    </r>
    <phoneticPr fontId="17" type="noConversion"/>
  </si>
  <si>
    <t>Remy</t>
    <phoneticPr fontId="17" type="noConversion"/>
  </si>
  <si>
    <r>
      <rPr>
        <sz val="12"/>
        <color indexed="8"/>
        <rFont val="微軟正黑體"/>
        <family val="2"/>
        <charset val="136"/>
      </rPr>
      <t>陳英杰</t>
    </r>
    <r>
      <rPr>
        <sz val="12"/>
        <color indexed="8"/>
        <rFont val="Georgia"/>
        <family val="1"/>
      </rPr>
      <t>Chen, Ying-Chieh</t>
    </r>
    <phoneticPr fontId="17" type="noConversion"/>
  </si>
  <si>
    <t>Damira</t>
  </si>
  <si>
    <t>E</t>
    <phoneticPr fontId="8" type="noConversion"/>
  </si>
  <si>
    <t>ADVANCED CLASS</t>
    <phoneticPr fontId="8" type="noConversion"/>
  </si>
  <si>
    <r>
      <rPr>
        <sz val="12"/>
        <color indexed="8"/>
        <rFont val="微軟正黑體"/>
        <family val="2"/>
        <charset val="136"/>
      </rPr>
      <t>郭淑美</t>
    </r>
    <r>
      <rPr>
        <sz val="12"/>
        <color indexed="8"/>
        <rFont val="Georgia"/>
        <family val="1"/>
      </rPr>
      <t>Kuo, Sheela</t>
    </r>
    <phoneticPr fontId="17" type="noConversion"/>
  </si>
  <si>
    <t>Ucandance</t>
  </si>
  <si>
    <r>
      <rPr>
        <sz val="12"/>
        <color indexed="8"/>
        <rFont val="微軟正黑體"/>
        <family val="2"/>
        <charset val="136"/>
      </rPr>
      <t>吳安達</t>
    </r>
    <r>
      <rPr>
        <sz val="12"/>
        <color indexed="8"/>
        <rFont val="Georgia"/>
        <family val="1"/>
      </rPr>
      <t>WU, An-Ta</t>
    </r>
    <phoneticPr fontId="17" type="noConversion"/>
  </si>
  <si>
    <t>Unicum</t>
  </si>
  <si>
    <r>
      <rPr>
        <sz val="12"/>
        <color indexed="8"/>
        <rFont val="微軟正黑體"/>
        <family val="2"/>
        <charset val="136"/>
      </rPr>
      <t>陳方璞</t>
    </r>
    <r>
      <rPr>
        <sz val="12"/>
        <color indexed="8"/>
        <rFont val="Georgia"/>
        <family val="1"/>
      </rPr>
      <t>CHEN, Ivy</t>
    </r>
    <phoneticPr fontId="17" type="noConversion"/>
  </si>
  <si>
    <t>Heidesee</t>
  </si>
  <si>
    <r>
      <rPr>
        <sz val="12"/>
        <color indexed="8"/>
        <rFont val="微軟正黑體"/>
        <family val="2"/>
        <charset val="136"/>
      </rPr>
      <t>沈德賢</t>
    </r>
    <r>
      <rPr>
        <sz val="12"/>
        <color indexed="8"/>
        <rFont val="Georgia"/>
        <family val="1"/>
      </rPr>
      <t xml:space="preserve">Shen, Woody </t>
    </r>
    <phoneticPr fontId="17" type="noConversion"/>
  </si>
  <si>
    <t>Schnuppe</t>
    <phoneticPr fontId="17" type="noConversion"/>
  </si>
  <si>
    <r>
      <rPr>
        <sz val="12"/>
        <color indexed="8"/>
        <rFont val="微軟正黑體"/>
        <family val="2"/>
        <charset val="136"/>
      </rPr>
      <t>陳忠志</t>
    </r>
    <r>
      <rPr>
        <sz val="12"/>
        <color indexed="8"/>
        <rFont val="Georgia"/>
        <family val="1"/>
      </rPr>
      <t>CHEN, Chung-Chih</t>
    </r>
    <phoneticPr fontId="17" type="noConversion"/>
  </si>
  <si>
    <r>
      <rPr>
        <sz val="12"/>
        <color indexed="8"/>
        <rFont val="微軟正黑體"/>
        <family val="2"/>
        <charset val="136"/>
      </rPr>
      <t>天之驕子</t>
    </r>
    <r>
      <rPr>
        <sz val="12"/>
        <color indexed="8"/>
        <rFont val="Georgia"/>
        <family val="1"/>
      </rPr>
      <t xml:space="preserve"> LORD SON</t>
    </r>
    <phoneticPr fontId="17" type="noConversion"/>
  </si>
  <si>
    <r>
      <rPr>
        <sz val="12"/>
        <color indexed="8"/>
        <rFont val="微軟正黑體"/>
        <family val="2"/>
        <charset val="136"/>
      </rPr>
      <t>陳怡如</t>
    </r>
    <r>
      <rPr>
        <sz val="12"/>
        <color indexed="8"/>
        <rFont val="Georgia"/>
        <family val="1"/>
      </rPr>
      <t>CHEN, Linda</t>
    </r>
    <phoneticPr fontId="17" type="noConversion"/>
  </si>
  <si>
    <t>Donna Vina</t>
    <phoneticPr fontId="17" type="noConversion"/>
  </si>
  <si>
    <r>
      <rPr>
        <sz val="12"/>
        <color indexed="8"/>
        <rFont val="微軟正黑體"/>
        <family val="2"/>
        <charset val="136"/>
      </rPr>
      <t>酈馨</t>
    </r>
    <r>
      <rPr>
        <sz val="12"/>
        <color indexed="8"/>
        <rFont val="Georgia"/>
        <family val="1"/>
      </rPr>
      <t>Lih, Ruby</t>
    </r>
    <phoneticPr fontId="17" type="noConversion"/>
  </si>
  <si>
    <t>Trada</t>
    <phoneticPr fontId="17" type="noConversion"/>
  </si>
  <si>
    <r>
      <rPr>
        <sz val="12"/>
        <color indexed="8"/>
        <rFont val="微軟正黑體"/>
        <family val="2"/>
        <charset val="136"/>
      </rPr>
      <t>洪婉瑜</t>
    </r>
    <r>
      <rPr>
        <sz val="12"/>
        <color indexed="8"/>
        <rFont val="Georgia"/>
        <family val="1"/>
      </rPr>
      <t>HONG, Monica</t>
    </r>
    <phoneticPr fontId="17" type="noConversion"/>
  </si>
  <si>
    <t>Lonesome</t>
    <phoneticPr fontId="17" type="noConversion"/>
  </si>
  <si>
    <r>
      <rPr>
        <sz val="12"/>
        <color indexed="8"/>
        <rFont val="微軟正黑體"/>
        <family val="2"/>
        <charset val="136"/>
      </rPr>
      <t>石垚</t>
    </r>
    <r>
      <rPr>
        <sz val="12"/>
        <color indexed="8"/>
        <rFont val="Georgia"/>
        <family val="1"/>
      </rPr>
      <t xml:space="preserve">Shih, Joseph  </t>
    </r>
    <phoneticPr fontId="17" type="noConversion"/>
  </si>
  <si>
    <t>Rubens</t>
    <phoneticPr fontId="17" type="noConversion"/>
  </si>
  <si>
    <r>
      <rPr>
        <sz val="12"/>
        <color indexed="8"/>
        <rFont val="微軟正黑體"/>
        <family val="2"/>
        <charset val="136"/>
      </rPr>
      <t>許安進</t>
    </r>
    <r>
      <rPr>
        <sz val="12"/>
        <color indexed="8"/>
        <rFont val="Georgia"/>
        <family val="1"/>
      </rPr>
      <t>HSU, Angus</t>
    </r>
    <phoneticPr fontId="17" type="noConversion"/>
  </si>
  <si>
    <t>Leviano</t>
    <phoneticPr fontId="17" type="noConversion"/>
  </si>
  <si>
    <t>PRIX ST-GEORGES</t>
    <phoneticPr fontId="8" type="noConversion"/>
  </si>
  <si>
    <r>
      <rPr>
        <sz val="12"/>
        <color indexed="8"/>
        <rFont val="微軟正黑體"/>
        <family val="2"/>
        <charset val="136"/>
      </rPr>
      <t>葉繡華</t>
    </r>
    <r>
      <rPr>
        <sz val="12"/>
        <color indexed="8"/>
        <rFont val="Georgia"/>
        <family val="1"/>
      </rPr>
      <t>YEH, Louisa</t>
    </r>
    <phoneticPr fontId="17" type="noConversion"/>
  </si>
  <si>
    <t>Wintertraum</t>
    <phoneticPr fontId="17" type="noConversion"/>
  </si>
  <si>
    <r>
      <rPr>
        <sz val="12"/>
        <color indexed="8"/>
        <rFont val="微軟正黑體"/>
        <family val="2"/>
        <charset val="136"/>
      </rPr>
      <t>林濬泳</t>
    </r>
    <r>
      <rPr>
        <sz val="12"/>
        <color indexed="8"/>
        <rFont val="Georgia"/>
        <family val="1"/>
      </rPr>
      <t>Lin, Neil</t>
    </r>
    <phoneticPr fontId="17" type="noConversion"/>
  </si>
  <si>
    <t>Lucky Lordi</t>
    <phoneticPr fontId="17" type="noConversion"/>
  </si>
  <si>
    <r>
      <rPr>
        <sz val="12"/>
        <color indexed="8"/>
        <rFont val="微軟正黑體"/>
        <family val="2"/>
        <charset val="136"/>
      </rPr>
      <t>陳逸聰</t>
    </r>
    <r>
      <rPr>
        <sz val="12"/>
        <color indexed="8"/>
        <rFont val="Georgia"/>
        <family val="1"/>
      </rPr>
      <t xml:space="preserve">CHEN, Alex </t>
    </r>
    <phoneticPr fontId="17" type="noConversion"/>
  </si>
  <si>
    <t>Roila</t>
    <phoneticPr fontId="17" type="noConversion"/>
  </si>
  <si>
    <r>
      <rPr>
        <sz val="12"/>
        <color indexed="8"/>
        <rFont val="微軟正黑體"/>
        <family val="2"/>
        <charset val="136"/>
      </rPr>
      <t>賴嘉慧</t>
    </r>
    <r>
      <rPr>
        <sz val="12"/>
        <color indexed="8"/>
        <rFont val="Georgia"/>
        <family val="1"/>
      </rPr>
      <t>Lai, Wendy</t>
    </r>
    <phoneticPr fontId="17" type="noConversion"/>
  </si>
  <si>
    <t>Whisper</t>
    <phoneticPr fontId="17" type="noConversion"/>
  </si>
  <si>
    <r>
      <rPr>
        <sz val="12"/>
        <color indexed="8"/>
        <rFont val="微軟正黑體"/>
        <family val="2"/>
        <charset val="136"/>
      </rPr>
      <t>張方瑜</t>
    </r>
    <r>
      <rPr>
        <sz val="12"/>
        <color indexed="8"/>
        <rFont val="Georgia"/>
        <family val="1"/>
      </rPr>
      <t>CHANG, Felicia</t>
    </r>
    <phoneticPr fontId="17" type="noConversion"/>
  </si>
  <si>
    <t>Touche</t>
    <phoneticPr fontId="17" type="noConversion"/>
  </si>
  <si>
    <r>
      <rPr>
        <sz val="12"/>
        <color indexed="8"/>
        <rFont val="微軟正黑體"/>
        <family val="2"/>
        <charset val="136"/>
      </rPr>
      <t>林健平</t>
    </r>
    <r>
      <rPr>
        <sz val="12"/>
        <color indexed="8"/>
        <rFont val="Georgia"/>
        <family val="1"/>
      </rPr>
      <t>LIN, Marco</t>
    </r>
    <phoneticPr fontId="17" type="noConversion"/>
  </si>
  <si>
    <r>
      <rPr>
        <sz val="12"/>
        <color indexed="8"/>
        <rFont val="微軟正黑體"/>
        <family val="2"/>
        <charset val="136"/>
      </rPr>
      <t>黃駿傑</t>
    </r>
    <r>
      <rPr>
        <sz val="12"/>
        <color indexed="8"/>
        <rFont val="Georgia"/>
        <family val="1"/>
      </rPr>
      <t>HUANG, Tommy</t>
    </r>
    <phoneticPr fontId="17" type="noConversion"/>
  </si>
  <si>
    <r>
      <rPr>
        <sz val="12"/>
        <color indexed="8"/>
        <rFont val="微軟正黑體"/>
        <family val="2"/>
        <charset val="136"/>
      </rPr>
      <t>邱鈺琪</t>
    </r>
    <r>
      <rPr>
        <sz val="12"/>
        <color indexed="8"/>
        <rFont val="Georgia"/>
        <family val="1"/>
      </rPr>
      <t>CHIU, Yu-Chi</t>
    </r>
    <phoneticPr fontId="17" type="noConversion"/>
  </si>
  <si>
    <t>Orchis</t>
    <phoneticPr fontId="17" type="noConversion"/>
  </si>
  <si>
    <r>
      <rPr>
        <sz val="12"/>
        <color indexed="8"/>
        <rFont val="微軟正黑體"/>
        <family val="2"/>
        <charset val="136"/>
      </rPr>
      <t>高健瓏</t>
    </r>
    <r>
      <rPr>
        <sz val="12"/>
        <color indexed="8"/>
        <rFont val="Georgia"/>
        <family val="1"/>
      </rPr>
      <t>Kao, Jian-Long</t>
    </r>
    <phoneticPr fontId="17" type="noConversion"/>
  </si>
  <si>
    <r>
      <rPr>
        <sz val="12"/>
        <color indexed="8"/>
        <rFont val="微軟正黑體"/>
        <family val="2"/>
        <charset val="136"/>
      </rPr>
      <t>鍾宜芸</t>
    </r>
    <r>
      <rPr>
        <sz val="12"/>
        <color indexed="8"/>
        <rFont val="Georgia"/>
        <family val="1"/>
      </rPr>
      <t>Chung, Isabell</t>
    </r>
    <phoneticPr fontId="17" type="noConversion"/>
  </si>
  <si>
    <t>Walt Disney</t>
    <phoneticPr fontId="17" type="noConversion"/>
  </si>
  <si>
    <r>
      <rPr>
        <sz val="12"/>
        <color indexed="8"/>
        <rFont val="微軟正黑體"/>
        <family val="2"/>
        <charset val="136"/>
      </rPr>
      <t>王克文</t>
    </r>
    <r>
      <rPr>
        <sz val="12"/>
        <color indexed="8"/>
        <rFont val="Georgia"/>
        <family val="1"/>
      </rPr>
      <t>Wang, Kevin</t>
    </r>
    <phoneticPr fontId="17" type="noConversion"/>
  </si>
  <si>
    <t>Subliem</t>
    <phoneticPr fontId="17" type="noConversion"/>
  </si>
  <si>
    <t>Ms</t>
    <phoneticPr fontId="8" type="noConversion"/>
  </si>
  <si>
    <r>
      <rPr>
        <sz val="10"/>
        <color indexed="8"/>
        <rFont val="微軟正黑體"/>
        <family val="2"/>
        <charset val="136"/>
      </rPr>
      <t>葉繡華</t>
    </r>
    <r>
      <rPr>
        <sz val="10"/>
        <color indexed="8"/>
        <rFont val="Georgia"/>
        <family val="1"/>
      </rPr>
      <t>YEH, Louisa</t>
    </r>
    <phoneticPr fontId="17" type="noConversion"/>
  </si>
  <si>
    <t>TPE</t>
    <phoneticPr fontId="8" type="noConversion"/>
  </si>
  <si>
    <t>ROC</t>
    <phoneticPr fontId="8" type="noConversion"/>
  </si>
  <si>
    <t>Wintertraum</t>
    <phoneticPr fontId="8" type="noConversion"/>
  </si>
  <si>
    <t>PRIX ST-GEORGES</t>
    <phoneticPr fontId="8" type="noConversion"/>
  </si>
  <si>
    <t>Mr</t>
    <phoneticPr fontId="8" type="noConversion"/>
  </si>
  <si>
    <r>
      <rPr>
        <sz val="10"/>
        <color indexed="8"/>
        <rFont val="微軟正黑體"/>
        <family val="2"/>
        <charset val="136"/>
      </rPr>
      <t>林濬泳</t>
    </r>
    <r>
      <rPr>
        <sz val="10"/>
        <color indexed="8"/>
        <rFont val="Georgia"/>
        <family val="1"/>
      </rPr>
      <t>Lin, Neil</t>
    </r>
    <phoneticPr fontId="17" type="noConversion"/>
  </si>
  <si>
    <t>Lucky Lordi</t>
    <phoneticPr fontId="8" type="noConversion"/>
  </si>
  <si>
    <r>
      <rPr>
        <sz val="10"/>
        <color indexed="8"/>
        <rFont val="微軟正黑體"/>
        <family val="2"/>
        <charset val="136"/>
      </rPr>
      <t>陳逸聰</t>
    </r>
    <r>
      <rPr>
        <sz val="10"/>
        <color indexed="8"/>
        <rFont val="Georgia"/>
        <family val="1"/>
      </rPr>
      <t xml:space="preserve">CHEN, Alex </t>
    </r>
    <phoneticPr fontId="17" type="noConversion"/>
  </si>
  <si>
    <t>Roila</t>
    <phoneticPr fontId="8" type="noConversion"/>
  </si>
  <si>
    <r>
      <rPr>
        <sz val="10"/>
        <color indexed="8"/>
        <rFont val="微軟正黑體"/>
        <family val="2"/>
        <charset val="136"/>
      </rPr>
      <t>賴嘉慧</t>
    </r>
    <r>
      <rPr>
        <sz val="10"/>
        <color indexed="8"/>
        <rFont val="Georgia"/>
        <family val="1"/>
      </rPr>
      <t>Lai, Wendy</t>
    </r>
    <phoneticPr fontId="17" type="noConversion"/>
  </si>
  <si>
    <t>Whisper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</si>
</sst>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;[Red]0.00"/>
  </numFmts>
  <fonts count="28" x14ac:knownFonts="1">
    <font>
      <sz val="12"/>
      <color theme="1"/>
      <name val="新細明體"/>
      <family val="2"/>
      <scheme val="minor"/>
    </font>
    <font>
      <sz val="10"/>
      <name val="Verdana"/>
      <family val="2"/>
    </font>
    <font>
      <sz val="9"/>
      <name val="新細明體"/>
      <family val="3"/>
      <charset val="136"/>
      <scheme val="minor"/>
    </font>
    <font>
      <b/>
      <sz val="16"/>
      <name val="Verdana"/>
      <family val="2"/>
    </font>
    <font>
      <sz val="16"/>
      <name val="Verdana"/>
      <family val="2"/>
    </font>
    <font>
      <sz val="12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10"/>
      <name val="Arial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i/>
      <sz val="8"/>
      <name val="Verdana"/>
      <family val="2"/>
    </font>
    <font>
      <sz val="11"/>
      <name val="Georgia"/>
      <family val="1"/>
    </font>
    <font>
      <sz val="12"/>
      <color indexed="8"/>
      <name val="Georgia"/>
      <family val="1"/>
    </font>
    <font>
      <sz val="12"/>
      <color indexed="8"/>
      <name val="微軟正黑體"/>
      <family val="2"/>
      <charset val="136"/>
    </font>
    <font>
      <sz val="9"/>
      <name val="新細明體"/>
      <family val="1"/>
      <charset val="136"/>
    </font>
    <font>
      <sz val="12"/>
      <name val="Georgia"/>
      <family val="1"/>
    </font>
    <font>
      <sz val="12"/>
      <color theme="1"/>
      <name val="Georgia"/>
      <family val="1"/>
    </font>
    <font>
      <b/>
      <sz val="10"/>
      <color indexed="14"/>
      <name val="Verdana"/>
      <family val="2"/>
    </font>
    <font>
      <sz val="10"/>
      <color indexed="14"/>
      <name val="Verdana"/>
      <family val="2"/>
    </font>
    <font>
      <sz val="10"/>
      <color indexed="8"/>
      <name val="Georgia"/>
      <family val="1"/>
    </font>
    <font>
      <sz val="10"/>
      <color indexed="8"/>
      <name val="微軟正黑體"/>
      <family val="2"/>
      <charset val="136"/>
    </font>
    <font>
      <sz val="10"/>
      <name val="Georgia"/>
      <family val="1"/>
    </font>
    <font>
      <sz val="8"/>
      <name val="Georgia"/>
      <family val="1"/>
    </font>
    <font>
      <sz val="8"/>
      <name val="Verdana"/>
      <family val="2"/>
    </font>
    <font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 applyAlignme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1" xfId="0" applyFont="1" applyBorder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" fillId="0" borderId="0" xfId="0" applyFont="1" applyBorder="1"/>
    <xf numFmtId="0" fontId="1" fillId="0" borderId="0" xfId="0" applyFont="1" applyAlignment="1"/>
    <xf numFmtId="0" fontId="1" fillId="0" borderId="2" xfId="0" applyFont="1" applyBorder="1" applyAlignment="1"/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5" fillId="0" borderId="0" xfId="0" applyFont="1"/>
    <xf numFmtId="0" fontId="1" fillId="0" borderId="3" xfId="0" applyFont="1" applyBorder="1"/>
    <xf numFmtId="0" fontId="6" fillId="0" borderId="0" xfId="0" applyFont="1" applyBorder="1"/>
    <xf numFmtId="0" fontId="7" fillId="0" borderId="0" xfId="0" applyFont="1" applyAlignment="1">
      <alignment horizontal="left"/>
    </xf>
    <xf numFmtId="0" fontId="6" fillId="0" borderId="1" xfId="0" applyFont="1" applyBorder="1" applyAlignment="1"/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0" fontId="7" fillId="0" borderId="1" xfId="0" applyFont="1" applyBorder="1" applyAlignment="1"/>
    <xf numFmtId="0" fontId="10" fillId="0" borderId="1" xfId="0" applyFont="1" applyBorder="1" applyAlignment="1"/>
    <xf numFmtId="0" fontId="9" fillId="0" borderId="0" xfId="0" applyFont="1" applyAlignment="1"/>
    <xf numFmtId="0" fontId="6" fillId="0" borderId="0" xfId="0" applyFont="1" applyAlignment="1"/>
    <xf numFmtId="0" fontId="1" fillId="0" borderId="0" xfId="0" applyFont="1" applyAlignment="1"/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Alignment="1"/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2" fontId="10" fillId="0" borderId="7" xfId="0" applyNumberFormat="1" applyFont="1" applyFill="1" applyBorder="1" applyAlignment="1">
      <alignment horizontal="center" textRotation="90" wrapText="1"/>
    </xf>
    <xf numFmtId="2" fontId="10" fillId="0" borderId="8" xfId="0" applyNumberFormat="1" applyFont="1" applyFill="1" applyBorder="1" applyAlignment="1">
      <alignment horizontal="center" textRotation="90" wrapText="1"/>
    </xf>
    <xf numFmtId="2" fontId="12" fillId="0" borderId="7" xfId="0" applyNumberFormat="1" applyFont="1" applyFill="1" applyBorder="1" applyAlignment="1">
      <alignment horizontal="center" textRotation="90" wrapText="1"/>
    </xf>
    <xf numFmtId="2" fontId="10" fillId="0" borderId="6" xfId="0" applyNumberFormat="1" applyFont="1" applyFill="1" applyBorder="1" applyAlignment="1">
      <alignment horizontal="center" textRotation="90" wrapText="1"/>
    </xf>
    <xf numFmtId="2" fontId="10" fillId="0" borderId="0" xfId="0" applyNumberFormat="1" applyFont="1" applyFill="1" applyBorder="1" applyAlignment="1">
      <alignment horizontal="center" textRotation="90" wrapText="1"/>
    </xf>
    <xf numFmtId="0" fontId="10" fillId="0" borderId="0" xfId="0" applyFont="1" applyAlignment="1"/>
    <xf numFmtId="0" fontId="1" fillId="0" borderId="5" xfId="0" applyFont="1" applyBorder="1"/>
    <xf numFmtId="0" fontId="13" fillId="0" borderId="0" xfId="0" applyNumberFormat="1" applyFont="1" applyFill="1" applyBorder="1" applyAlignment="1">
      <alignment horizontal="center"/>
    </xf>
    <xf numFmtId="0" fontId="13" fillId="0" borderId="5" xfId="0" applyFont="1" applyFill="1" applyBorder="1"/>
    <xf numFmtId="0" fontId="13" fillId="0" borderId="5" xfId="0" applyFont="1" applyFill="1" applyBorder="1" applyAlignment="1">
      <alignment horizontal="center"/>
    </xf>
    <xf numFmtId="2" fontId="13" fillId="0" borderId="5" xfId="0" applyNumberFormat="1" applyFont="1" applyFill="1" applyBorder="1" applyAlignment="1">
      <alignment horizontal="center"/>
    </xf>
    <xf numFmtId="2" fontId="13" fillId="0" borderId="5" xfId="0" applyNumberFormat="1" applyFont="1" applyFill="1" applyBorder="1" applyAlignment="1"/>
    <xf numFmtId="1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" fontId="6" fillId="0" borderId="7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15" fillId="2" borderId="7" xfId="0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 shrinkToFit="1"/>
    </xf>
    <xf numFmtId="0" fontId="19" fillId="2" borderId="7" xfId="0" applyFont="1" applyFill="1" applyBorder="1" applyAlignment="1">
      <alignment horizontal="center" vertical="center" shrinkToFit="1"/>
    </xf>
    <xf numFmtId="0" fontId="19" fillId="0" borderId="7" xfId="0" applyFont="1" applyBorder="1" applyAlignment="1">
      <alignment vertical="center"/>
    </xf>
    <xf numFmtId="0" fontId="19" fillId="0" borderId="7" xfId="0" applyFont="1" applyBorder="1" applyAlignment="1">
      <alignment horizontal="center" vertical="center" shrinkToFit="1"/>
    </xf>
    <xf numFmtId="0" fontId="19" fillId="2" borderId="7" xfId="0" applyFont="1" applyFill="1" applyBorder="1" applyAlignment="1">
      <alignment vertical="center"/>
    </xf>
    <xf numFmtId="0" fontId="1" fillId="0" borderId="1" xfId="0" applyFont="1" applyBorder="1"/>
    <xf numFmtId="0" fontId="10" fillId="0" borderId="0" xfId="0" applyFont="1"/>
    <xf numFmtId="0" fontId="1" fillId="0" borderId="1" xfId="0" applyFont="1" applyBorder="1" applyAlignment="1"/>
    <xf numFmtId="0" fontId="1" fillId="0" borderId="0" xfId="0" applyFont="1" applyBorder="1" applyAlignment="1"/>
    <xf numFmtId="0" fontId="2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9" fillId="0" borderId="0" xfId="0" applyFont="1" applyAlignment="1"/>
    <xf numFmtId="0" fontId="5" fillId="0" borderId="0" xfId="0" applyFont="1" applyAlignment="1"/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2" fontId="1" fillId="0" borderId="0" xfId="0" applyNumberFormat="1" applyFont="1" applyFill="1" applyBorder="1" applyAlignment="1"/>
    <xf numFmtId="2" fontId="10" fillId="0" borderId="7" xfId="0" applyNumberFormat="1" applyFont="1" applyFill="1" applyBorder="1" applyAlignment="1">
      <alignment horizontal="center" textRotation="90" wrapText="1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Alignment="1">
      <alignment horizontal="center"/>
    </xf>
    <xf numFmtId="0" fontId="22" fillId="0" borderId="7" xfId="0" applyFont="1" applyBorder="1" applyAlignment="1">
      <alignment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/>
    <xf numFmtId="2" fontId="1" fillId="0" borderId="7" xfId="0" applyNumberFormat="1" applyFont="1" applyBorder="1" applyAlignment="1">
      <alignment horizontal="center"/>
    </xf>
    <xf numFmtId="176" fontId="1" fillId="0" borderId="0" xfId="0" applyNumberFormat="1" applyFont="1"/>
    <xf numFmtId="176" fontId="25" fillId="0" borderId="4" xfId="0" applyNumberFormat="1" applyFont="1" applyBorder="1" applyAlignment="1">
      <alignment horizontal="center" vertical="center"/>
    </xf>
    <xf numFmtId="176" fontId="25" fillId="0" borderId="5" xfId="0" applyNumberFormat="1" applyFont="1" applyBorder="1" applyAlignment="1">
      <alignment horizontal="center" vertical="center"/>
    </xf>
    <xf numFmtId="176" fontId="25" fillId="0" borderId="6" xfId="0" applyNumberFormat="1" applyFont="1" applyBorder="1" applyAlignment="1">
      <alignment horizontal="center" vertical="center"/>
    </xf>
    <xf numFmtId="0" fontId="22" fillId="2" borderId="7" xfId="0" applyFont="1" applyFill="1" applyBorder="1" applyAlignment="1">
      <alignment vertical="center"/>
    </xf>
    <xf numFmtId="176" fontId="6" fillId="0" borderId="0" xfId="0" applyNumberFormat="1" applyFo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0" xfId="0" applyFont="1" applyAlignment="1"/>
    <xf numFmtId="0" fontId="2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6" fillId="0" borderId="5" xfId="0" applyFont="1" applyBorder="1" applyAlignment="1">
      <alignment horizontal="center" wrapText="1"/>
    </xf>
    <xf numFmtId="0" fontId="26" fillId="0" borderId="6" xfId="0" applyFont="1" applyBorder="1" applyAlignment="1">
      <alignment horizontal="center" wrapText="1"/>
    </xf>
    <xf numFmtId="0" fontId="19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0" fontId="14" fillId="0" borderId="7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2" fontId="14" fillId="0" borderId="7" xfId="0" applyNumberFormat="1" applyFont="1" applyBorder="1" applyAlignment="1">
      <alignment vertical="center"/>
    </xf>
    <xf numFmtId="2" fontId="14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" fontId="14" fillId="0" borderId="7" xfId="0" applyNumberFormat="1" applyFont="1" applyBorder="1" applyAlignment="1">
      <alignment vertical="center"/>
    </xf>
    <xf numFmtId="1" fontId="14" fillId="0" borderId="0" xfId="0" applyNumberFormat="1" applyFont="1" applyBorder="1" applyAlignment="1">
      <alignment vertical="center"/>
    </xf>
    <xf numFmtId="1" fontId="24" fillId="0" borderId="7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vertical="center" shrinkToFit="1"/>
    </xf>
    <xf numFmtId="1" fontId="6" fillId="0" borderId="7" xfId="0" applyNumberFormat="1" applyFont="1" applyBorder="1" applyAlignment="1">
      <alignment horizontal="center"/>
    </xf>
    <xf numFmtId="0" fontId="6" fillId="0" borderId="8" xfId="0" applyFont="1" applyBorder="1"/>
    <xf numFmtId="0" fontId="6" fillId="0" borderId="8" xfId="0" applyFont="1" applyFill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15" fillId="2" borderId="7" xfId="0" applyFont="1" applyFill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2" borderId="7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2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14" fillId="0" borderId="0" xfId="0" applyNumberFormat="1" applyFont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8"/>
  <sheetViews>
    <sheetView tabSelected="1" workbookViewId="0">
      <selection activeCell="I149" sqref="I149"/>
    </sheetView>
  </sheetViews>
  <sheetFormatPr defaultColWidth="8" defaultRowHeight="12.75" x14ac:dyDescent="0.2"/>
  <cols>
    <col min="1" max="2" width="4.625" style="7" customWidth="1"/>
    <col min="3" max="3" width="1.125" style="7" customWidth="1"/>
    <col min="4" max="4" width="3.75" style="7" customWidth="1"/>
    <col min="5" max="5" width="1.125" style="1" customWidth="1"/>
    <col min="6" max="6" width="26.875" style="7" customWidth="1"/>
    <col min="7" max="8" width="4.625" style="7" customWidth="1"/>
    <col min="9" max="9" width="21.625" style="7" customWidth="1"/>
    <col min="10" max="10" width="1.125" style="7" customWidth="1"/>
    <col min="11" max="11" width="7.875" style="7" bestFit="1" customWidth="1"/>
    <col min="12" max="12" width="1.125" style="7" customWidth="1"/>
    <col min="13" max="13" width="7.875" style="7" bestFit="1" customWidth="1"/>
    <col min="14" max="14" width="1.125" style="7" customWidth="1"/>
    <col min="15" max="15" width="8" style="7" bestFit="1" customWidth="1"/>
    <col min="16" max="16" width="1.125" style="7" customWidth="1"/>
    <col min="17" max="17" width="6.75" style="21" bestFit="1" customWidth="1"/>
    <col min="18" max="18" width="1.125" style="7" customWidth="1"/>
    <col min="19" max="19" width="6.5" style="7" customWidth="1"/>
    <col min="20" max="20" width="1.125" style="7" customWidth="1"/>
    <col min="21" max="21" width="6.5" style="7" customWidth="1"/>
    <col min="22" max="22" width="1.125" style="7" customWidth="1"/>
    <col min="23" max="23" width="6.125" style="7" customWidth="1"/>
    <col min="24" max="24" width="1.125" style="7" customWidth="1"/>
    <col min="25" max="25" width="6.125" style="7" customWidth="1"/>
    <col min="26" max="26" width="1.125" style="7" customWidth="1"/>
    <col min="27" max="27" width="3.375" style="7" customWidth="1"/>
    <col min="28" max="28" width="1.125" style="7" customWidth="1"/>
    <col min="29" max="29" width="3.375" style="7" customWidth="1"/>
    <col min="30" max="16384" width="8" style="7"/>
  </cols>
  <sheetData>
    <row r="1" spans="1:29" s="1" customFormat="1" ht="25.5" customHeight="1" x14ac:dyDescent="0.25"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  <c r="AA1" s="4"/>
      <c r="AB1" s="5"/>
      <c r="AC1" s="5"/>
    </row>
    <row r="2" spans="1:29" ht="6.75" customHeight="1" x14ac:dyDescent="0.2">
      <c r="A2" s="6"/>
      <c r="E2" s="8"/>
      <c r="F2" s="6"/>
      <c r="G2" s="6"/>
      <c r="H2" s="6"/>
      <c r="I2" s="9"/>
      <c r="J2" s="9"/>
      <c r="K2" s="6"/>
      <c r="L2" s="6"/>
      <c r="M2" s="6"/>
      <c r="N2" s="6"/>
      <c r="O2" s="6"/>
      <c r="P2" s="6"/>
      <c r="Q2" s="9"/>
      <c r="R2" s="6"/>
      <c r="S2" s="6"/>
      <c r="T2" s="6"/>
      <c r="U2" s="6"/>
      <c r="V2" s="6"/>
      <c r="W2" s="6"/>
    </row>
    <row r="3" spans="1:29" s="13" customFormat="1" ht="14.25" x14ac:dyDescent="0.2">
      <c r="A3" s="10"/>
      <c r="B3" s="11" t="s">
        <v>37</v>
      </c>
      <c r="C3" s="11"/>
      <c r="D3" s="11"/>
      <c r="E3" s="10"/>
      <c r="F3" s="12"/>
      <c r="H3" s="14"/>
      <c r="I3" s="15"/>
      <c r="J3" s="16"/>
      <c r="K3" s="16"/>
      <c r="L3" s="16"/>
      <c r="M3" s="16"/>
      <c r="N3" s="16"/>
      <c r="O3" s="10"/>
      <c r="P3" s="10"/>
      <c r="Q3" s="17"/>
      <c r="R3" s="10"/>
      <c r="S3" s="10"/>
      <c r="T3" s="10"/>
      <c r="U3" s="17"/>
      <c r="V3" s="10"/>
      <c r="W3" s="10"/>
      <c r="X3" s="10"/>
      <c r="Y3" s="10"/>
    </row>
    <row r="4" spans="1:29" ht="8.25" customHeight="1" x14ac:dyDescent="0.2">
      <c r="B4" s="18"/>
      <c r="C4" s="18"/>
      <c r="D4" s="18"/>
      <c r="F4" s="19"/>
      <c r="G4" s="19"/>
      <c r="H4" s="19"/>
      <c r="I4" s="20"/>
      <c r="J4" s="20"/>
      <c r="K4" s="20"/>
    </row>
    <row r="5" spans="1:29" s="13" customFormat="1" ht="14.25" x14ac:dyDescent="0.2">
      <c r="A5" s="10"/>
      <c r="B5" s="11" t="s">
        <v>38</v>
      </c>
      <c r="C5" s="11"/>
      <c r="D5" s="11"/>
      <c r="E5" s="10"/>
      <c r="F5" s="12"/>
      <c r="H5" s="14"/>
      <c r="I5" s="15"/>
      <c r="J5" s="16"/>
      <c r="K5" s="16"/>
      <c r="L5" s="16"/>
      <c r="M5" s="16"/>
      <c r="N5" s="16"/>
      <c r="O5" s="10"/>
      <c r="P5" s="10"/>
      <c r="Q5" s="17"/>
      <c r="R5" s="10"/>
      <c r="S5" s="10"/>
      <c r="T5" s="10"/>
      <c r="U5" s="17"/>
      <c r="V5" s="10"/>
      <c r="W5" s="17"/>
    </row>
    <row r="6" spans="1:29" ht="13.5" customHeight="1" x14ac:dyDescent="0.2">
      <c r="A6" s="22"/>
      <c r="B6" s="23"/>
      <c r="C6" s="23"/>
      <c r="D6" s="23"/>
      <c r="E6" s="24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2"/>
      <c r="R6" s="22"/>
      <c r="S6" s="22"/>
      <c r="T6" s="22"/>
      <c r="U6" s="22"/>
      <c r="V6" s="22"/>
      <c r="W6" s="22"/>
      <c r="X6" s="25"/>
      <c r="Y6" s="25"/>
      <c r="Z6" s="25"/>
      <c r="AA6" s="25"/>
      <c r="AB6" s="20"/>
      <c r="AC6" s="25"/>
    </row>
    <row r="7" spans="1:29" ht="13.5" customHeight="1" x14ac:dyDescent="0.2">
      <c r="B7" s="26"/>
      <c r="C7" s="26"/>
      <c r="D7" s="26"/>
      <c r="AB7" s="27"/>
    </row>
    <row r="8" spans="1:29" s="13" customFormat="1" ht="14.25" x14ac:dyDescent="0.2">
      <c r="A8" s="28"/>
      <c r="B8" s="29" t="s">
        <v>39</v>
      </c>
      <c r="C8" s="29"/>
      <c r="D8" s="29"/>
      <c r="E8" s="10"/>
      <c r="F8" s="30"/>
      <c r="G8" s="30"/>
      <c r="H8" s="30"/>
      <c r="I8" s="31" t="s">
        <v>40</v>
      </c>
      <c r="J8" s="28"/>
      <c r="K8" s="33" t="s">
        <v>41</v>
      </c>
      <c r="L8" s="34"/>
      <c r="M8" s="34"/>
      <c r="N8" s="34"/>
      <c r="O8" s="34"/>
      <c r="P8" s="34"/>
      <c r="Q8" s="34"/>
      <c r="R8" s="28"/>
    </row>
    <row r="9" spans="1:29" x14ac:dyDescent="0.2">
      <c r="F9" s="80"/>
      <c r="G9" s="80"/>
      <c r="H9" s="80"/>
    </row>
    <row r="10" spans="1:29" ht="15" x14ac:dyDescent="0.2">
      <c r="A10" s="114"/>
      <c r="B10" s="35" t="s">
        <v>42</v>
      </c>
      <c r="C10" s="35"/>
      <c r="D10" s="35"/>
      <c r="E10" s="114"/>
      <c r="F10" s="114"/>
      <c r="G10" s="114"/>
      <c r="H10" s="114"/>
      <c r="I10" s="17" t="s">
        <v>1</v>
      </c>
      <c r="J10" s="114"/>
      <c r="K10" s="114"/>
      <c r="L10" s="114"/>
      <c r="M10" s="114"/>
      <c r="N10" s="114"/>
      <c r="O10" s="114"/>
      <c r="P10" s="114"/>
      <c r="Q10" s="114"/>
      <c r="R10" s="114"/>
      <c r="S10" s="38" t="s">
        <v>2</v>
      </c>
      <c r="T10" s="39"/>
      <c r="U10" s="40"/>
      <c r="V10" s="21"/>
      <c r="W10" s="42" t="s">
        <v>3</v>
      </c>
      <c r="X10" s="117"/>
      <c r="Y10" s="118"/>
    </row>
    <row r="11" spans="1:29" ht="6" customHeight="1" x14ac:dyDescent="0.2">
      <c r="A11" s="45"/>
      <c r="E11" s="45"/>
      <c r="J11" s="45"/>
      <c r="L11" s="45"/>
      <c r="N11" s="45"/>
      <c r="P11" s="45"/>
      <c r="R11" s="45"/>
      <c r="S11" s="45"/>
      <c r="T11" s="45"/>
      <c r="V11" s="45"/>
      <c r="W11" s="45"/>
      <c r="X11" s="45"/>
    </row>
    <row r="12" spans="1:29" s="51" customFormat="1" ht="69" customHeight="1" x14ac:dyDescent="0.2">
      <c r="A12" s="46" t="s">
        <v>4</v>
      </c>
      <c r="B12" s="46" t="s">
        <v>5</v>
      </c>
      <c r="C12" s="47"/>
      <c r="D12" s="48" t="s">
        <v>43</v>
      </c>
      <c r="E12" s="47"/>
      <c r="F12" s="49" t="s">
        <v>7</v>
      </c>
      <c r="G12" s="49" t="s">
        <v>8</v>
      </c>
      <c r="H12" s="46" t="s">
        <v>9</v>
      </c>
      <c r="I12" s="46" t="s">
        <v>10</v>
      </c>
      <c r="J12" s="50"/>
      <c r="K12" s="46" t="s">
        <v>11</v>
      </c>
      <c r="L12" s="50"/>
      <c r="M12" s="46" t="s">
        <v>12</v>
      </c>
      <c r="N12" s="50"/>
      <c r="O12" s="46" t="s">
        <v>13</v>
      </c>
      <c r="P12" s="50"/>
      <c r="Q12" s="46" t="s">
        <v>14</v>
      </c>
      <c r="R12" s="50"/>
      <c r="S12" s="46" t="s">
        <v>29</v>
      </c>
      <c r="T12" s="50"/>
      <c r="U12" s="46" t="s">
        <v>30</v>
      </c>
      <c r="V12" s="50"/>
      <c r="W12" s="46" t="s">
        <v>11</v>
      </c>
      <c r="X12" s="50"/>
      <c r="Y12" s="46" t="s">
        <v>12</v>
      </c>
      <c r="AA12" s="46" t="s">
        <v>17</v>
      </c>
      <c r="AB12" s="50"/>
      <c r="AC12" s="46" t="s">
        <v>31</v>
      </c>
    </row>
    <row r="13" spans="1:29" s="20" customFormat="1" ht="4.5" customHeight="1" x14ac:dyDescent="0.2">
      <c r="A13" s="52"/>
      <c r="B13" s="52"/>
      <c r="D13" s="52"/>
      <c r="E13" s="53"/>
      <c r="F13" s="54"/>
      <c r="G13" s="54"/>
      <c r="H13" s="54"/>
      <c r="I13" s="54"/>
      <c r="J13" s="53"/>
      <c r="K13" s="55"/>
      <c r="L13" s="53"/>
      <c r="M13" s="56"/>
      <c r="N13" s="53"/>
      <c r="O13" s="56"/>
      <c r="P13" s="53"/>
      <c r="Q13" s="57"/>
      <c r="R13" s="53"/>
      <c r="S13" s="52"/>
      <c r="T13" s="53"/>
      <c r="U13" s="52"/>
      <c r="V13" s="53"/>
      <c r="W13" s="52"/>
      <c r="X13" s="53"/>
      <c r="Y13" s="52"/>
      <c r="AA13" s="52"/>
    </row>
    <row r="14" spans="1:29" s="128" customFormat="1" ht="21" customHeight="1" x14ac:dyDescent="0.25">
      <c r="A14" s="119">
        <v>2</v>
      </c>
      <c r="B14" s="59">
        <v>1</v>
      </c>
      <c r="C14" s="120"/>
      <c r="D14" s="121" t="s">
        <v>32</v>
      </c>
      <c r="E14" s="122"/>
      <c r="F14" s="76" t="s">
        <v>44</v>
      </c>
      <c r="G14" s="123" t="s">
        <v>45</v>
      </c>
      <c r="H14" s="124" t="s">
        <v>46</v>
      </c>
      <c r="I14" s="76" t="s">
        <v>47</v>
      </c>
      <c r="J14" s="125"/>
      <c r="K14" s="126">
        <v>191.5</v>
      </c>
      <c r="L14" s="127"/>
      <c r="M14" s="126">
        <v>179</v>
      </c>
      <c r="N14" s="127"/>
      <c r="O14" s="126">
        <f>SUM(K14:M14)</f>
        <v>370.5</v>
      </c>
      <c r="P14" s="125"/>
      <c r="Q14" s="126">
        <f>O14/5.8</f>
        <v>63.879310344827587</v>
      </c>
      <c r="R14" s="125"/>
      <c r="S14" s="126">
        <v>62.5</v>
      </c>
      <c r="T14" s="127"/>
      <c r="U14" s="126">
        <v>62</v>
      </c>
      <c r="V14" s="127"/>
      <c r="W14" s="126">
        <v>14</v>
      </c>
      <c r="X14" s="127"/>
      <c r="Y14" s="126">
        <v>12</v>
      </c>
      <c r="AA14" s="129"/>
      <c r="AB14" s="130"/>
      <c r="AC14" s="131" t="s">
        <v>48</v>
      </c>
    </row>
    <row r="15" spans="1:29" s="128" customFormat="1" ht="21" customHeight="1" x14ac:dyDescent="0.25">
      <c r="A15" s="119">
        <v>1</v>
      </c>
      <c r="B15" s="59">
        <v>2</v>
      </c>
      <c r="C15" s="120"/>
      <c r="D15" s="121" t="s">
        <v>32</v>
      </c>
      <c r="E15" s="122"/>
      <c r="F15" s="76" t="s">
        <v>49</v>
      </c>
      <c r="G15" s="123" t="s">
        <v>45</v>
      </c>
      <c r="H15" s="124" t="s">
        <v>46</v>
      </c>
      <c r="I15" s="76" t="s">
        <v>50</v>
      </c>
      <c r="J15" s="125"/>
      <c r="K15" s="126">
        <v>181.5</v>
      </c>
      <c r="L15" s="127"/>
      <c r="M15" s="126">
        <v>168</v>
      </c>
      <c r="N15" s="127"/>
      <c r="O15" s="126">
        <f>SUM(K15:M15)</f>
        <v>349.5</v>
      </c>
      <c r="P15" s="125"/>
      <c r="Q15" s="126">
        <f>O15/5.8</f>
        <v>60.258620689655174</v>
      </c>
      <c r="R15" s="125"/>
      <c r="S15" s="126">
        <v>61</v>
      </c>
      <c r="T15" s="127"/>
      <c r="U15" s="126">
        <v>57.5</v>
      </c>
      <c r="V15" s="127"/>
      <c r="W15" s="126">
        <v>12</v>
      </c>
      <c r="X15" s="127"/>
      <c r="Y15" s="126">
        <v>12</v>
      </c>
      <c r="AA15" s="129"/>
      <c r="AB15" s="130"/>
      <c r="AC15" s="131" t="s">
        <v>48</v>
      </c>
    </row>
    <row r="16" spans="1:29" s="128" customFormat="1" ht="21" customHeight="1" x14ac:dyDescent="0.25">
      <c r="A16" s="119">
        <v>3</v>
      </c>
      <c r="B16" s="59">
        <v>3</v>
      </c>
      <c r="C16" s="120"/>
      <c r="D16" s="121" t="s">
        <v>32</v>
      </c>
      <c r="E16" s="122"/>
      <c r="F16" s="76" t="s">
        <v>51</v>
      </c>
      <c r="G16" s="123" t="s">
        <v>45</v>
      </c>
      <c r="H16" s="124" t="s">
        <v>46</v>
      </c>
      <c r="I16" s="132" t="s">
        <v>36</v>
      </c>
      <c r="J16" s="125"/>
      <c r="K16" s="126">
        <v>179.5</v>
      </c>
      <c r="L16" s="127"/>
      <c r="M16" s="126">
        <v>163.5</v>
      </c>
      <c r="N16" s="127"/>
      <c r="O16" s="126">
        <f>SUM(K16:M16)</f>
        <v>343</v>
      </c>
      <c r="P16" s="125"/>
      <c r="Q16" s="126">
        <f>O16/5.8</f>
        <v>59.137931034482762</v>
      </c>
      <c r="R16" s="125"/>
      <c r="S16" s="126">
        <v>62</v>
      </c>
      <c r="T16" s="127"/>
      <c r="U16" s="126">
        <v>55.5</v>
      </c>
      <c r="V16" s="127"/>
      <c r="W16" s="126">
        <v>13</v>
      </c>
      <c r="X16" s="127"/>
      <c r="Y16" s="126">
        <v>11</v>
      </c>
      <c r="AA16" s="129"/>
      <c r="AB16" s="130"/>
      <c r="AC16" s="131" t="s">
        <v>48</v>
      </c>
    </row>
    <row r="17" spans="1:29" ht="15.75" customHeight="1" x14ac:dyDescent="0.2">
      <c r="B17" s="26"/>
      <c r="C17" s="26"/>
      <c r="D17" s="26"/>
    </row>
    <row r="18" spans="1:29" ht="15.75" customHeight="1" x14ac:dyDescent="0.2">
      <c r="A18" s="79"/>
      <c r="B18" s="26"/>
      <c r="C18" s="26"/>
      <c r="D18" s="26"/>
      <c r="F18" s="80" t="s">
        <v>21</v>
      </c>
      <c r="G18" s="80"/>
      <c r="H18" s="79"/>
      <c r="I18" s="79"/>
      <c r="M18" s="79"/>
      <c r="N18" s="79"/>
      <c r="O18" s="79"/>
      <c r="P18" s="79"/>
      <c r="Q18" s="81"/>
      <c r="R18" s="79"/>
    </row>
    <row r="19" spans="1:29" ht="15.75" customHeight="1" x14ac:dyDescent="0.2">
      <c r="A19" s="20"/>
      <c r="B19" s="26"/>
      <c r="C19" s="26"/>
      <c r="D19" s="26"/>
      <c r="F19" s="80"/>
      <c r="G19" s="80"/>
      <c r="H19" s="20"/>
      <c r="I19" s="20"/>
      <c r="M19" s="20"/>
      <c r="N19" s="20"/>
      <c r="O19" s="20"/>
      <c r="P19" s="20"/>
      <c r="Q19" s="82"/>
      <c r="R19" s="20"/>
    </row>
    <row r="20" spans="1:29" ht="15.75" customHeight="1" x14ac:dyDescent="0.2">
      <c r="B20" s="83" t="s">
        <v>22</v>
      </c>
      <c r="C20" s="83"/>
      <c r="D20" s="83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</row>
    <row r="21" spans="1:29" ht="4.5" customHeight="1" x14ac:dyDescent="0.2">
      <c r="B21" s="26"/>
      <c r="C21" s="26"/>
      <c r="D21" s="26"/>
    </row>
    <row r="22" spans="1:29" ht="15" x14ac:dyDescent="0.2">
      <c r="B22" s="26"/>
      <c r="C22" s="26"/>
      <c r="D22" s="26"/>
      <c r="AB22" s="27"/>
    </row>
    <row r="23" spans="1:29" ht="14.25" x14ac:dyDescent="0.2">
      <c r="A23" s="28"/>
      <c r="B23" s="29" t="s">
        <v>25</v>
      </c>
      <c r="C23" s="29"/>
      <c r="D23" s="29"/>
      <c r="E23" s="10"/>
      <c r="F23" s="30"/>
      <c r="G23" s="30"/>
      <c r="H23" s="30"/>
      <c r="I23" s="31" t="s">
        <v>26</v>
      </c>
      <c r="J23" s="32"/>
      <c r="K23" s="33" t="s">
        <v>27</v>
      </c>
      <c r="L23" s="34"/>
      <c r="M23" s="34"/>
      <c r="N23" s="34"/>
      <c r="O23" s="34"/>
      <c r="P23" s="34"/>
      <c r="Q23" s="34"/>
      <c r="R23" s="28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29" x14ac:dyDescent="0.2">
      <c r="F24" s="80"/>
      <c r="G24" s="80"/>
      <c r="H24" s="80"/>
    </row>
    <row r="25" spans="1:29" ht="15" x14ac:dyDescent="0.2">
      <c r="A25" s="114"/>
      <c r="B25" s="35" t="s">
        <v>55</v>
      </c>
      <c r="C25" s="35"/>
      <c r="D25" s="35"/>
      <c r="E25" s="114"/>
      <c r="F25" s="114"/>
      <c r="G25" s="114"/>
      <c r="H25" s="114"/>
      <c r="I25" s="17" t="s">
        <v>1</v>
      </c>
      <c r="J25" s="114"/>
      <c r="K25" s="114"/>
      <c r="L25" s="114"/>
      <c r="M25" s="114"/>
      <c r="N25" s="114"/>
      <c r="O25" s="114"/>
      <c r="P25" s="114"/>
      <c r="Q25" s="114"/>
      <c r="R25" s="114"/>
      <c r="S25" s="38" t="s">
        <v>2</v>
      </c>
      <c r="T25" s="39"/>
      <c r="U25" s="40"/>
      <c r="V25" s="21"/>
      <c r="W25" s="42" t="s">
        <v>3</v>
      </c>
      <c r="X25" s="117"/>
      <c r="Y25" s="118"/>
    </row>
    <row r="26" spans="1:29" x14ac:dyDescent="0.2">
      <c r="A26" s="45"/>
      <c r="E26" s="45"/>
      <c r="J26" s="45"/>
      <c r="L26" s="45"/>
      <c r="N26" s="45"/>
      <c r="P26" s="45"/>
      <c r="R26" s="45"/>
      <c r="S26" s="45"/>
      <c r="T26" s="45"/>
      <c r="V26" s="45"/>
      <c r="W26" s="45"/>
      <c r="X26" s="45"/>
    </row>
    <row r="27" spans="1:29" ht="104.25" x14ac:dyDescent="0.2">
      <c r="A27" s="46" t="s">
        <v>4</v>
      </c>
      <c r="B27" s="46" t="s">
        <v>5</v>
      </c>
      <c r="C27" s="47"/>
      <c r="D27" s="48" t="s">
        <v>28</v>
      </c>
      <c r="E27" s="47"/>
      <c r="F27" s="49" t="s">
        <v>7</v>
      </c>
      <c r="G27" s="49" t="s">
        <v>8</v>
      </c>
      <c r="H27" s="46" t="s">
        <v>9</v>
      </c>
      <c r="I27" s="46" t="s">
        <v>10</v>
      </c>
      <c r="J27" s="50"/>
      <c r="K27" s="46" t="s">
        <v>11</v>
      </c>
      <c r="L27" s="50"/>
      <c r="M27" s="46" t="s">
        <v>12</v>
      </c>
      <c r="N27" s="50"/>
      <c r="O27" s="46" t="s">
        <v>13</v>
      </c>
      <c r="P27" s="50"/>
      <c r="Q27" s="46" t="s">
        <v>14</v>
      </c>
      <c r="R27" s="50"/>
      <c r="S27" s="46" t="s">
        <v>29</v>
      </c>
      <c r="T27" s="50"/>
      <c r="U27" s="46" t="s">
        <v>30</v>
      </c>
      <c r="V27" s="50"/>
      <c r="W27" s="46" t="s">
        <v>11</v>
      </c>
      <c r="X27" s="50"/>
      <c r="Y27" s="46" t="s">
        <v>12</v>
      </c>
      <c r="Z27" s="51"/>
      <c r="AA27" s="46" t="s">
        <v>17</v>
      </c>
      <c r="AB27" s="50"/>
      <c r="AC27" s="46" t="s">
        <v>31</v>
      </c>
    </row>
    <row r="28" spans="1:29" x14ac:dyDescent="0.2">
      <c r="A28" s="52"/>
      <c r="B28" s="52"/>
      <c r="C28" s="20"/>
      <c r="D28" s="52"/>
      <c r="E28" s="53"/>
      <c r="F28" s="54"/>
      <c r="G28" s="54"/>
      <c r="H28" s="54"/>
      <c r="I28" s="54"/>
      <c r="J28" s="53"/>
      <c r="K28" s="55"/>
      <c r="L28" s="53"/>
      <c r="M28" s="56"/>
      <c r="N28" s="53"/>
      <c r="O28" s="56"/>
      <c r="P28" s="53"/>
      <c r="Q28" s="57"/>
      <c r="R28" s="53"/>
      <c r="S28" s="52"/>
      <c r="T28" s="53"/>
      <c r="U28" s="52"/>
      <c r="V28" s="53"/>
      <c r="W28" s="52"/>
      <c r="X28" s="53"/>
      <c r="Y28" s="52"/>
      <c r="Z28" s="20"/>
      <c r="AA28" s="52"/>
      <c r="AB28" s="20"/>
      <c r="AC28" s="20"/>
    </row>
    <row r="29" spans="1:29" ht="15.75" x14ac:dyDescent="0.2">
      <c r="A29" s="119">
        <v>5</v>
      </c>
      <c r="B29" s="59">
        <v>1</v>
      </c>
      <c r="C29" s="120"/>
      <c r="D29" s="59" t="s">
        <v>56</v>
      </c>
      <c r="E29" s="143"/>
      <c r="F29" s="119" t="s">
        <v>57</v>
      </c>
      <c r="G29" s="144" t="s">
        <v>33</v>
      </c>
      <c r="H29" s="145" t="s">
        <v>34</v>
      </c>
      <c r="I29" s="77" t="s">
        <v>58</v>
      </c>
      <c r="J29" s="146"/>
      <c r="K29" s="69">
        <v>187</v>
      </c>
      <c r="L29" s="147"/>
      <c r="M29" s="69">
        <v>172.5</v>
      </c>
      <c r="N29" s="147"/>
      <c r="O29" s="69">
        <f>SUM(K29:M29)</f>
        <v>359.5</v>
      </c>
      <c r="P29" s="146"/>
      <c r="Q29" s="69">
        <f>O29/5.8</f>
        <v>61.982758620689658</v>
      </c>
      <c r="R29" s="146"/>
      <c r="S29" s="69">
        <v>66.5</v>
      </c>
      <c r="T29" s="147"/>
      <c r="U29" s="69">
        <v>58.5</v>
      </c>
      <c r="V29" s="147"/>
      <c r="W29" s="69">
        <v>14</v>
      </c>
      <c r="X29" s="147"/>
      <c r="Y29" s="69">
        <v>12</v>
      </c>
      <c r="Z29" s="148"/>
      <c r="AA29" s="58"/>
      <c r="AB29" s="149"/>
      <c r="AC29" s="58"/>
    </row>
    <row r="30" spans="1:29" ht="15.75" x14ac:dyDescent="0.2">
      <c r="A30" s="119">
        <v>3</v>
      </c>
      <c r="B30" s="59">
        <v>2</v>
      </c>
      <c r="C30" s="120"/>
      <c r="D30" s="59" t="s">
        <v>59</v>
      </c>
      <c r="E30" s="143"/>
      <c r="F30" s="150" t="s">
        <v>60</v>
      </c>
      <c r="G30" s="144" t="s">
        <v>33</v>
      </c>
      <c r="H30" s="145" t="s">
        <v>34</v>
      </c>
      <c r="I30" s="119" t="s">
        <v>61</v>
      </c>
      <c r="J30" s="146"/>
      <c r="K30" s="69">
        <v>189.5</v>
      </c>
      <c r="L30" s="147"/>
      <c r="M30" s="69">
        <v>162</v>
      </c>
      <c r="N30" s="147"/>
      <c r="O30" s="69">
        <f>SUM(K30:M30)</f>
        <v>351.5</v>
      </c>
      <c r="P30" s="146"/>
      <c r="Q30" s="69">
        <f>O30/5.8</f>
        <v>60.603448275862071</v>
      </c>
      <c r="R30" s="146"/>
      <c r="S30" s="69">
        <v>64</v>
      </c>
      <c r="T30" s="147"/>
      <c r="U30" s="69">
        <v>55</v>
      </c>
      <c r="V30" s="147"/>
      <c r="W30" s="69">
        <v>12</v>
      </c>
      <c r="X30" s="147"/>
      <c r="Y30" s="69">
        <v>10</v>
      </c>
      <c r="Z30" s="148"/>
      <c r="AA30" s="58"/>
      <c r="AB30" s="149"/>
      <c r="AC30" s="58"/>
    </row>
    <row r="31" spans="1:29" ht="15.75" x14ac:dyDescent="0.2">
      <c r="A31" s="119">
        <v>2</v>
      </c>
      <c r="B31" s="59">
        <v>3</v>
      </c>
      <c r="C31" s="120"/>
      <c r="D31" s="59" t="s">
        <v>59</v>
      </c>
      <c r="E31" s="143"/>
      <c r="F31" s="119" t="s">
        <v>62</v>
      </c>
      <c r="G31" s="144" t="s">
        <v>33</v>
      </c>
      <c r="H31" s="145" t="s">
        <v>34</v>
      </c>
      <c r="I31" s="77" t="s">
        <v>63</v>
      </c>
      <c r="J31" s="146"/>
      <c r="K31" s="69">
        <v>190</v>
      </c>
      <c r="L31" s="147"/>
      <c r="M31" s="69">
        <v>159.5</v>
      </c>
      <c r="N31" s="147"/>
      <c r="O31" s="69">
        <f>SUM(K31:M31)</f>
        <v>349.5</v>
      </c>
      <c r="P31" s="146"/>
      <c r="Q31" s="69">
        <f>O31/5.8</f>
        <v>60.258620689655174</v>
      </c>
      <c r="R31" s="146"/>
      <c r="S31" s="69">
        <v>64</v>
      </c>
      <c r="T31" s="147"/>
      <c r="U31" s="69">
        <v>55</v>
      </c>
      <c r="V31" s="147"/>
      <c r="W31" s="69">
        <v>13</v>
      </c>
      <c r="X31" s="147"/>
      <c r="Y31" s="69">
        <v>12</v>
      </c>
      <c r="Z31" s="148"/>
      <c r="AA31" s="58"/>
      <c r="AB31" s="149"/>
      <c r="AC31" s="58"/>
    </row>
    <row r="32" spans="1:29" ht="15.75" x14ac:dyDescent="0.2">
      <c r="A32" s="119">
        <v>4</v>
      </c>
      <c r="B32" s="59">
        <v>4</v>
      </c>
      <c r="C32" s="120"/>
      <c r="D32" s="59" t="s">
        <v>59</v>
      </c>
      <c r="E32" s="143"/>
      <c r="F32" s="119" t="s">
        <v>64</v>
      </c>
      <c r="G32" s="144" t="s">
        <v>33</v>
      </c>
      <c r="H32" s="145" t="s">
        <v>34</v>
      </c>
      <c r="I32" s="77" t="s">
        <v>65</v>
      </c>
      <c r="J32" s="146"/>
      <c r="K32" s="69">
        <v>176.5</v>
      </c>
      <c r="L32" s="147"/>
      <c r="M32" s="69">
        <v>161.5</v>
      </c>
      <c r="N32" s="147"/>
      <c r="O32" s="69">
        <f>SUM(K32:M32)</f>
        <v>338</v>
      </c>
      <c r="P32" s="146"/>
      <c r="Q32" s="69">
        <f>O32/5.8</f>
        <v>58.275862068965516</v>
      </c>
      <c r="R32" s="146"/>
      <c r="S32" s="69">
        <v>60.5</v>
      </c>
      <c r="T32" s="147"/>
      <c r="U32" s="69">
        <v>55.5</v>
      </c>
      <c r="V32" s="147"/>
      <c r="W32" s="69">
        <v>13</v>
      </c>
      <c r="X32" s="147"/>
      <c r="Y32" s="69">
        <v>11</v>
      </c>
      <c r="Z32" s="148"/>
      <c r="AA32" s="58"/>
      <c r="AB32" s="149"/>
      <c r="AC32" s="58"/>
    </row>
    <row r="33" spans="1:29" ht="15.75" x14ac:dyDescent="0.2">
      <c r="A33" s="119">
        <v>1</v>
      </c>
      <c r="B33" s="59">
        <v>5</v>
      </c>
      <c r="C33" s="120"/>
      <c r="D33" s="59" t="s">
        <v>66</v>
      </c>
      <c r="E33" s="143"/>
      <c r="F33" s="119" t="s">
        <v>67</v>
      </c>
      <c r="G33" s="144" t="s">
        <v>33</v>
      </c>
      <c r="H33" s="145" t="s">
        <v>34</v>
      </c>
      <c r="I33" s="119" t="s">
        <v>68</v>
      </c>
      <c r="J33" s="146"/>
      <c r="K33" s="69">
        <v>157.6</v>
      </c>
      <c r="L33" s="147"/>
      <c r="M33" s="69">
        <v>150.5</v>
      </c>
      <c r="N33" s="147"/>
      <c r="O33" s="69">
        <f>SUM(K33:M33)</f>
        <v>308.10000000000002</v>
      </c>
      <c r="P33" s="146"/>
      <c r="Q33" s="69">
        <f>O33/5.8</f>
        <v>53.12068965517242</v>
      </c>
      <c r="R33" s="146"/>
      <c r="S33" s="69">
        <v>55.5</v>
      </c>
      <c r="T33" s="147"/>
      <c r="U33" s="69">
        <v>55.5</v>
      </c>
      <c r="V33" s="147"/>
      <c r="W33" s="69">
        <v>12</v>
      </c>
      <c r="X33" s="147"/>
      <c r="Y33" s="69">
        <v>11</v>
      </c>
      <c r="Z33" s="148"/>
      <c r="AA33" s="58"/>
      <c r="AB33" s="149"/>
      <c r="AC33" s="58"/>
    </row>
    <row r="34" spans="1:29" ht="15" x14ac:dyDescent="0.2">
      <c r="B34" s="26"/>
      <c r="C34" s="26"/>
      <c r="D34" s="26"/>
    </row>
    <row r="35" spans="1:29" ht="15" x14ac:dyDescent="0.2">
      <c r="A35" s="79"/>
      <c r="B35" s="26"/>
      <c r="C35" s="26"/>
      <c r="D35" s="26"/>
      <c r="F35" s="80" t="s">
        <v>21</v>
      </c>
      <c r="G35" s="80"/>
      <c r="H35" s="79"/>
      <c r="I35" s="79"/>
      <c r="M35" s="79"/>
      <c r="N35" s="79"/>
      <c r="O35" s="79"/>
      <c r="P35" s="79"/>
      <c r="Q35" s="81"/>
      <c r="R35" s="79"/>
    </row>
    <row r="36" spans="1:29" ht="15" x14ac:dyDescent="0.2">
      <c r="A36" s="20"/>
      <c r="B36" s="26"/>
      <c r="C36" s="26"/>
      <c r="D36" s="26"/>
      <c r="F36" s="80"/>
      <c r="G36" s="80"/>
      <c r="H36" s="20"/>
      <c r="I36" s="20"/>
      <c r="M36" s="20"/>
      <c r="N36" s="20"/>
      <c r="O36" s="20"/>
      <c r="P36" s="20"/>
      <c r="Q36" s="82"/>
      <c r="R36" s="20"/>
    </row>
    <row r="37" spans="1:29" x14ac:dyDescent="0.2">
      <c r="B37" s="83" t="s">
        <v>22</v>
      </c>
      <c r="C37" s="83"/>
      <c r="D37" s="83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</row>
    <row r="38" spans="1:29" ht="15" x14ac:dyDescent="0.2">
      <c r="A38" s="35"/>
      <c r="B38" s="35" t="s">
        <v>69</v>
      </c>
      <c r="C38" s="35"/>
      <c r="D38" s="35"/>
      <c r="E38" s="35"/>
      <c r="F38" s="35"/>
      <c r="G38" s="35"/>
      <c r="H38" s="35"/>
      <c r="I38" s="36" t="s">
        <v>1</v>
      </c>
      <c r="J38" s="37"/>
      <c r="K38" s="37"/>
      <c r="L38" s="35"/>
      <c r="M38" s="35"/>
      <c r="N38" s="35"/>
      <c r="O38" s="35"/>
      <c r="P38" s="35"/>
      <c r="Q38" s="35"/>
      <c r="R38" s="35"/>
      <c r="S38" s="38" t="s">
        <v>2</v>
      </c>
      <c r="T38" s="39"/>
      <c r="U38" s="40"/>
      <c r="V38" s="41"/>
      <c r="W38" s="42" t="s">
        <v>3</v>
      </c>
      <c r="X38" s="117"/>
      <c r="Y38" s="118"/>
    </row>
    <row r="39" spans="1:29" x14ac:dyDescent="0.2">
      <c r="S39" s="45"/>
      <c r="T39" s="45"/>
      <c r="W39" s="45"/>
      <c r="X39" s="45"/>
    </row>
    <row r="40" spans="1:29" ht="104.25" x14ac:dyDescent="0.2">
      <c r="A40" s="46" t="s">
        <v>4</v>
      </c>
      <c r="B40" s="46" t="s">
        <v>5</v>
      </c>
      <c r="C40" s="47"/>
      <c r="D40" s="48" t="s">
        <v>6</v>
      </c>
      <c r="E40" s="47"/>
      <c r="F40" s="49" t="s">
        <v>7</v>
      </c>
      <c r="G40" s="49" t="s">
        <v>8</v>
      </c>
      <c r="H40" s="46" t="s">
        <v>9</v>
      </c>
      <c r="I40" s="46" t="s">
        <v>10</v>
      </c>
      <c r="J40" s="50"/>
      <c r="K40" s="46" t="s">
        <v>11</v>
      </c>
      <c r="L40" s="50"/>
      <c r="M40" s="46" t="s">
        <v>12</v>
      </c>
      <c r="N40" s="50"/>
      <c r="O40" s="46" t="s">
        <v>13</v>
      </c>
      <c r="P40" s="50"/>
      <c r="Q40" s="46" t="s">
        <v>14</v>
      </c>
      <c r="R40" s="50"/>
      <c r="S40" s="46" t="s">
        <v>52</v>
      </c>
      <c r="T40" s="50"/>
      <c r="U40" s="46" t="s">
        <v>16</v>
      </c>
      <c r="V40" s="50"/>
      <c r="W40" s="46" t="s">
        <v>11</v>
      </c>
      <c r="X40" s="50"/>
      <c r="Y40" s="46" t="s">
        <v>12</v>
      </c>
      <c r="Z40" s="51"/>
      <c r="AA40" s="46" t="s">
        <v>17</v>
      </c>
      <c r="AB40" s="50"/>
      <c r="AC40" s="46"/>
    </row>
    <row r="41" spans="1:29" x14ac:dyDescent="0.2">
      <c r="A41" s="52"/>
      <c r="B41" s="52"/>
      <c r="C41" s="20"/>
      <c r="D41" s="52"/>
      <c r="E41" s="53"/>
      <c r="F41" s="54"/>
      <c r="G41" s="54"/>
      <c r="H41" s="54"/>
      <c r="I41" s="54"/>
      <c r="J41" s="53"/>
      <c r="K41" s="55"/>
      <c r="L41" s="53"/>
      <c r="M41" s="56"/>
      <c r="N41" s="53"/>
      <c r="O41" s="56"/>
      <c r="P41" s="53"/>
      <c r="Q41" s="57"/>
      <c r="R41" s="53"/>
      <c r="S41" s="52"/>
      <c r="T41" s="53"/>
      <c r="U41" s="52"/>
      <c r="V41" s="53"/>
      <c r="W41" s="52"/>
      <c r="X41" s="53"/>
      <c r="Y41" s="52"/>
      <c r="Z41" s="20"/>
      <c r="AA41" s="52"/>
      <c r="AB41" s="20"/>
      <c r="AC41" s="20"/>
    </row>
    <row r="42" spans="1:29" ht="15.75" x14ac:dyDescent="0.2">
      <c r="A42" s="58">
        <v>2</v>
      </c>
      <c r="B42" s="59">
        <v>1</v>
      </c>
      <c r="C42" s="134"/>
      <c r="D42" s="139" t="s">
        <v>54</v>
      </c>
      <c r="E42" s="135"/>
      <c r="F42" s="140" t="s">
        <v>70</v>
      </c>
      <c r="G42" s="63" t="s">
        <v>33</v>
      </c>
      <c r="H42" s="64" t="s">
        <v>34</v>
      </c>
      <c r="I42" s="65" t="s">
        <v>71</v>
      </c>
      <c r="J42" s="112"/>
      <c r="K42" s="136">
        <v>248.5</v>
      </c>
      <c r="L42" s="137"/>
      <c r="M42" s="136">
        <v>229.5</v>
      </c>
      <c r="N42" s="137"/>
      <c r="O42" s="136">
        <f>SUM(K42:M42)</f>
        <v>478</v>
      </c>
      <c r="P42" s="137"/>
      <c r="Q42" s="136">
        <f>O42/7.4</f>
        <v>64.594594594594597</v>
      </c>
      <c r="R42" s="112"/>
      <c r="S42" s="136">
        <v>69</v>
      </c>
      <c r="T42" s="137"/>
      <c r="U42" s="136">
        <v>63.5</v>
      </c>
      <c r="V42" s="137"/>
      <c r="W42" s="136">
        <v>14</v>
      </c>
      <c r="X42" s="137"/>
      <c r="Y42" s="136">
        <v>13</v>
      </c>
      <c r="Z42" s="13"/>
      <c r="AA42" s="133"/>
      <c r="AB42" s="138"/>
      <c r="AC42" s="133"/>
    </row>
    <row r="43" spans="1:29" ht="15.75" x14ac:dyDescent="0.2">
      <c r="A43" s="58">
        <v>5</v>
      </c>
      <c r="B43" s="59">
        <v>2</v>
      </c>
      <c r="C43" s="134"/>
      <c r="D43" s="139" t="s">
        <v>56</v>
      </c>
      <c r="E43" s="135"/>
      <c r="F43" s="141" t="s">
        <v>72</v>
      </c>
      <c r="G43" s="63" t="s">
        <v>33</v>
      </c>
      <c r="H43" s="64" t="s">
        <v>34</v>
      </c>
      <c r="I43" s="65" t="s">
        <v>73</v>
      </c>
      <c r="J43" s="112"/>
      <c r="K43" s="136">
        <v>239.5</v>
      </c>
      <c r="L43" s="137"/>
      <c r="M43" s="136">
        <v>230.5</v>
      </c>
      <c r="N43" s="137"/>
      <c r="O43" s="136">
        <f>SUM(K43:M43)</f>
        <v>470</v>
      </c>
      <c r="P43" s="137"/>
      <c r="Q43" s="136">
        <f>O43/7.4</f>
        <v>63.513513513513509</v>
      </c>
      <c r="R43" s="112"/>
      <c r="S43" s="136">
        <v>68.5</v>
      </c>
      <c r="T43" s="137"/>
      <c r="U43" s="136">
        <v>63.5</v>
      </c>
      <c r="V43" s="137"/>
      <c r="W43" s="136">
        <v>14</v>
      </c>
      <c r="X43" s="137"/>
      <c r="Y43" s="136">
        <v>13</v>
      </c>
      <c r="Z43" s="13"/>
      <c r="AA43" s="133"/>
      <c r="AB43" s="138"/>
      <c r="AC43" s="133"/>
    </row>
    <row r="44" spans="1:29" ht="15.75" x14ac:dyDescent="0.2">
      <c r="A44" s="58">
        <v>4</v>
      </c>
      <c r="B44" s="59">
        <v>3</v>
      </c>
      <c r="C44" s="134"/>
      <c r="D44" s="139" t="s">
        <v>56</v>
      </c>
      <c r="E44" s="135"/>
      <c r="F44" s="141" t="s">
        <v>74</v>
      </c>
      <c r="G44" s="63" t="s">
        <v>33</v>
      </c>
      <c r="H44" s="64" t="s">
        <v>34</v>
      </c>
      <c r="I44" s="65" t="s">
        <v>75</v>
      </c>
      <c r="J44" s="112"/>
      <c r="K44" s="136">
        <v>244.5</v>
      </c>
      <c r="L44" s="137"/>
      <c r="M44" s="136">
        <v>223.5</v>
      </c>
      <c r="N44" s="137"/>
      <c r="O44" s="136">
        <f>SUM(K44:M44)</f>
        <v>468</v>
      </c>
      <c r="P44" s="137"/>
      <c r="Q44" s="136">
        <f>O44/7.4</f>
        <v>63.243243243243242</v>
      </c>
      <c r="R44" s="112"/>
      <c r="S44" s="136">
        <v>68</v>
      </c>
      <c r="T44" s="137"/>
      <c r="U44" s="136">
        <v>59.5</v>
      </c>
      <c r="V44" s="137"/>
      <c r="W44" s="136">
        <v>14</v>
      </c>
      <c r="X44" s="137"/>
      <c r="Y44" s="136">
        <v>12</v>
      </c>
      <c r="Z44" s="13"/>
      <c r="AA44" s="133"/>
      <c r="AB44" s="138"/>
      <c r="AC44" s="133"/>
    </row>
    <row r="45" spans="1:29" ht="15.75" x14ac:dyDescent="0.2">
      <c r="A45" s="58">
        <v>6</v>
      </c>
      <c r="B45" s="59">
        <v>4</v>
      </c>
      <c r="C45" s="134"/>
      <c r="D45" s="139" t="s">
        <v>56</v>
      </c>
      <c r="E45" s="135"/>
      <c r="F45" s="142" t="s">
        <v>76</v>
      </c>
      <c r="G45" s="63" t="s">
        <v>33</v>
      </c>
      <c r="H45" s="64" t="s">
        <v>34</v>
      </c>
      <c r="I45" s="65" t="s">
        <v>77</v>
      </c>
      <c r="J45" s="112"/>
      <c r="K45" s="136">
        <v>238</v>
      </c>
      <c r="L45" s="137"/>
      <c r="M45" s="136">
        <v>221.5</v>
      </c>
      <c r="N45" s="137"/>
      <c r="O45" s="136">
        <f>SUM(K45:M45)</f>
        <v>459.5</v>
      </c>
      <c r="P45" s="137"/>
      <c r="Q45" s="136">
        <f>O45/7.4</f>
        <v>62.094594594594589</v>
      </c>
      <c r="R45" s="112"/>
      <c r="S45" s="136">
        <v>65.5</v>
      </c>
      <c r="T45" s="137"/>
      <c r="U45" s="136">
        <v>60</v>
      </c>
      <c r="V45" s="137"/>
      <c r="W45" s="136">
        <v>14</v>
      </c>
      <c r="X45" s="137"/>
      <c r="Y45" s="136">
        <v>13</v>
      </c>
      <c r="Z45" s="13"/>
      <c r="AA45" s="133"/>
      <c r="AB45" s="138"/>
      <c r="AC45" s="133"/>
    </row>
    <row r="46" spans="1:29" ht="15" x14ac:dyDescent="0.2">
      <c r="B46" s="26"/>
      <c r="C46" s="26"/>
      <c r="D46" s="26"/>
    </row>
    <row r="47" spans="1:29" ht="15" x14ac:dyDescent="0.2">
      <c r="A47" s="79"/>
      <c r="B47" s="26"/>
      <c r="C47" s="26"/>
      <c r="D47" s="26"/>
      <c r="F47" s="80" t="s">
        <v>21</v>
      </c>
      <c r="G47" s="80"/>
      <c r="H47" s="79"/>
      <c r="I47" s="79"/>
      <c r="M47" s="79"/>
      <c r="N47" s="79"/>
      <c r="O47" s="79"/>
      <c r="P47" s="79"/>
      <c r="Q47" s="81"/>
      <c r="R47" s="79"/>
    </row>
    <row r="48" spans="1:29" ht="15" x14ac:dyDescent="0.2">
      <c r="A48" s="20"/>
      <c r="B48" s="26"/>
      <c r="C48" s="26"/>
      <c r="D48" s="26"/>
      <c r="F48" s="80"/>
      <c r="G48" s="80"/>
      <c r="H48" s="20"/>
      <c r="I48" s="20"/>
      <c r="M48" s="20"/>
      <c r="N48" s="20"/>
      <c r="O48" s="20"/>
      <c r="P48" s="20"/>
      <c r="Q48" s="82"/>
      <c r="R48" s="20"/>
    </row>
    <row r="49" spans="1:29" x14ac:dyDescent="0.2">
      <c r="B49" s="83" t="s">
        <v>22</v>
      </c>
      <c r="C49" s="83"/>
      <c r="D49" s="83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</row>
    <row r="50" spans="1:29" ht="15" x14ac:dyDescent="0.2">
      <c r="A50" s="35"/>
      <c r="B50" s="35" t="s">
        <v>78</v>
      </c>
      <c r="C50" s="35"/>
      <c r="D50" s="35"/>
      <c r="E50" s="35"/>
      <c r="F50" s="35"/>
      <c r="G50" s="35"/>
      <c r="H50" s="35"/>
      <c r="I50" s="36" t="s">
        <v>1</v>
      </c>
      <c r="J50" s="37"/>
      <c r="K50" s="37"/>
      <c r="L50" s="35"/>
      <c r="M50" s="35"/>
      <c r="N50" s="35"/>
      <c r="O50" s="35"/>
      <c r="P50" s="35"/>
      <c r="Q50" s="35"/>
      <c r="R50" s="35"/>
      <c r="S50" s="38" t="s">
        <v>2</v>
      </c>
      <c r="T50" s="39"/>
      <c r="U50" s="40"/>
      <c r="V50" s="41"/>
      <c r="W50" s="42" t="s">
        <v>3</v>
      </c>
      <c r="X50" s="117"/>
      <c r="Y50" s="118"/>
    </row>
    <row r="51" spans="1:29" x14ac:dyDescent="0.2">
      <c r="S51" s="45"/>
      <c r="T51" s="45"/>
      <c r="W51" s="45"/>
      <c r="X51" s="45"/>
    </row>
    <row r="52" spans="1:29" ht="104.25" x14ac:dyDescent="0.2">
      <c r="A52" s="46" t="s">
        <v>4</v>
      </c>
      <c r="B52" s="46" t="s">
        <v>5</v>
      </c>
      <c r="C52" s="47"/>
      <c r="D52" s="48" t="s">
        <v>28</v>
      </c>
      <c r="E52" s="47"/>
      <c r="F52" s="49" t="s">
        <v>7</v>
      </c>
      <c r="G52" s="49" t="s">
        <v>8</v>
      </c>
      <c r="H52" s="46" t="s">
        <v>9</v>
      </c>
      <c r="I52" s="46" t="s">
        <v>10</v>
      </c>
      <c r="J52" s="50"/>
      <c r="K52" s="46" t="s">
        <v>11</v>
      </c>
      <c r="L52" s="50"/>
      <c r="M52" s="46" t="s">
        <v>12</v>
      </c>
      <c r="N52" s="50"/>
      <c r="O52" s="46" t="s">
        <v>13</v>
      </c>
      <c r="P52" s="50"/>
      <c r="Q52" s="46" t="s">
        <v>14</v>
      </c>
      <c r="R52" s="50"/>
      <c r="S52" s="46" t="s">
        <v>52</v>
      </c>
      <c r="T52" s="50"/>
      <c r="U52" s="46" t="s">
        <v>16</v>
      </c>
      <c r="V52" s="50"/>
      <c r="W52" s="46" t="s">
        <v>11</v>
      </c>
      <c r="X52" s="50"/>
      <c r="Y52" s="46" t="s">
        <v>12</v>
      </c>
      <c r="Z52" s="51"/>
      <c r="AA52" s="46" t="s">
        <v>17</v>
      </c>
      <c r="AB52" s="50"/>
      <c r="AC52" s="46"/>
    </row>
    <row r="53" spans="1:29" x14ac:dyDescent="0.2">
      <c r="A53" s="52"/>
      <c r="B53" s="52"/>
      <c r="C53" s="20"/>
      <c r="D53" s="52"/>
      <c r="E53" s="53"/>
      <c r="F53" s="54"/>
      <c r="G53" s="54"/>
      <c r="H53" s="54"/>
      <c r="I53" s="54"/>
      <c r="J53" s="53"/>
      <c r="K53" s="55"/>
      <c r="L53" s="53"/>
      <c r="M53" s="56"/>
      <c r="N53" s="53"/>
      <c r="O53" s="56"/>
      <c r="P53" s="53"/>
      <c r="Q53" s="57"/>
      <c r="R53" s="53"/>
      <c r="S53" s="52"/>
      <c r="T53" s="53"/>
      <c r="U53" s="52"/>
      <c r="V53" s="53"/>
      <c r="W53" s="52"/>
      <c r="X53" s="53"/>
      <c r="Y53" s="52"/>
      <c r="Z53" s="20"/>
      <c r="AA53" s="52"/>
      <c r="AB53" s="20"/>
      <c r="AC53" s="20"/>
    </row>
    <row r="54" spans="1:29" ht="15.75" x14ac:dyDescent="0.2">
      <c r="A54" s="58">
        <v>1</v>
      </c>
      <c r="B54" s="59">
        <v>1</v>
      </c>
      <c r="C54" s="60"/>
      <c r="D54" s="59" t="s">
        <v>54</v>
      </c>
      <c r="E54" s="143"/>
      <c r="F54" s="141" t="s">
        <v>79</v>
      </c>
      <c r="G54" s="144" t="s">
        <v>33</v>
      </c>
      <c r="H54" s="145" t="s">
        <v>34</v>
      </c>
      <c r="I54" s="77" t="s">
        <v>80</v>
      </c>
      <c r="J54" s="146"/>
      <c r="K54" s="69">
        <v>237.5</v>
      </c>
      <c r="L54" s="147"/>
      <c r="M54" s="69">
        <v>237.5</v>
      </c>
      <c r="N54" s="147"/>
      <c r="O54" s="69">
        <f>SUM(K54:M54)</f>
        <v>475</v>
      </c>
      <c r="P54" s="147"/>
      <c r="Q54" s="69">
        <f>O54/7.4</f>
        <v>64.189189189189193</v>
      </c>
      <c r="R54" s="146"/>
      <c r="S54" s="69">
        <v>68</v>
      </c>
      <c r="T54" s="147"/>
      <c r="U54" s="69">
        <v>67.5</v>
      </c>
      <c r="V54" s="147"/>
      <c r="W54" s="69">
        <v>14</v>
      </c>
      <c r="X54" s="147"/>
      <c r="Y54" s="69">
        <v>13</v>
      </c>
      <c r="Z54" s="128"/>
      <c r="AA54" s="58"/>
      <c r="AB54" s="149"/>
      <c r="AC54" s="58"/>
    </row>
    <row r="55" spans="1:29" ht="15.75" x14ac:dyDescent="0.2">
      <c r="A55" s="58">
        <v>7</v>
      </c>
      <c r="B55" s="59">
        <v>2</v>
      </c>
      <c r="C55" s="60"/>
      <c r="D55" s="59" t="s">
        <v>56</v>
      </c>
      <c r="E55" s="143"/>
      <c r="F55" s="141" t="s">
        <v>81</v>
      </c>
      <c r="G55" s="144" t="s">
        <v>33</v>
      </c>
      <c r="H55" s="145" t="s">
        <v>34</v>
      </c>
      <c r="I55" s="77" t="s">
        <v>82</v>
      </c>
      <c r="J55" s="146"/>
      <c r="K55" s="69">
        <v>216.5</v>
      </c>
      <c r="L55" s="147"/>
      <c r="M55" s="69">
        <v>210.5</v>
      </c>
      <c r="N55" s="147"/>
      <c r="O55" s="69">
        <f>SUM(K55:M55)</f>
        <v>427</v>
      </c>
      <c r="P55" s="147"/>
      <c r="Q55" s="69">
        <f>O55/7.4</f>
        <v>57.702702702702702</v>
      </c>
      <c r="R55" s="146"/>
      <c r="S55" s="69">
        <v>54</v>
      </c>
      <c r="T55" s="147"/>
      <c r="U55" s="69">
        <v>59</v>
      </c>
      <c r="V55" s="147"/>
      <c r="W55" s="69">
        <v>12</v>
      </c>
      <c r="X55" s="147"/>
      <c r="Y55" s="69">
        <v>12</v>
      </c>
      <c r="Z55" s="128"/>
      <c r="AA55" s="58"/>
      <c r="AB55" s="149"/>
      <c r="AC55" s="58"/>
    </row>
    <row r="56" spans="1:29" ht="15.75" x14ac:dyDescent="0.2">
      <c r="A56" s="58">
        <v>8</v>
      </c>
      <c r="B56" s="59">
        <v>3</v>
      </c>
      <c r="C56" s="60"/>
      <c r="D56" s="59" t="s">
        <v>54</v>
      </c>
      <c r="E56" s="143"/>
      <c r="F56" s="142" t="s">
        <v>83</v>
      </c>
      <c r="G56" s="144" t="s">
        <v>33</v>
      </c>
      <c r="H56" s="145" t="s">
        <v>34</v>
      </c>
      <c r="I56" s="65" t="s">
        <v>84</v>
      </c>
      <c r="J56" s="146"/>
      <c r="K56" s="69">
        <v>209.5</v>
      </c>
      <c r="L56" s="147"/>
      <c r="M56" s="69">
        <v>202</v>
      </c>
      <c r="N56" s="147"/>
      <c r="O56" s="69">
        <f>SUM(K56:M56)</f>
        <v>411.5</v>
      </c>
      <c r="P56" s="147"/>
      <c r="Q56" s="69">
        <f>O56/7.4</f>
        <v>55.608108108108105</v>
      </c>
      <c r="R56" s="146"/>
      <c r="S56" s="69">
        <v>60.5</v>
      </c>
      <c r="T56" s="147"/>
      <c r="U56" s="69">
        <v>56.5</v>
      </c>
      <c r="V56" s="147"/>
      <c r="W56" s="69">
        <v>12</v>
      </c>
      <c r="X56" s="147"/>
      <c r="Y56" s="69">
        <v>12</v>
      </c>
      <c r="Z56" s="128"/>
      <c r="AA56" s="58"/>
      <c r="AB56" s="149"/>
      <c r="AC56" s="58"/>
    </row>
    <row r="57" spans="1:29" ht="15.75" x14ac:dyDescent="0.2">
      <c r="A57" s="58">
        <v>3</v>
      </c>
      <c r="B57" s="59">
        <v>4</v>
      </c>
      <c r="C57" s="60"/>
      <c r="D57" s="59" t="s">
        <v>54</v>
      </c>
      <c r="E57" s="143"/>
      <c r="F57" s="142" t="s">
        <v>85</v>
      </c>
      <c r="G57" s="144" t="s">
        <v>33</v>
      </c>
      <c r="H57" s="145" t="s">
        <v>34</v>
      </c>
      <c r="I57" s="77" t="s">
        <v>86</v>
      </c>
      <c r="J57" s="146"/>
      <c r="K57" s="69">
        <v>214</v>
      </c>
      <c r="L57" s="147"/>
      <c r="M57" s="69">
        <v>191.5</v>
      </c>
      <c r="N57" s="147"/>
      <c r="O57" s="69">
        <f>SUM(K57:M57)</f>
        <v>405.5</v>
      </c>
      <c r="P57" s="147"/>
      <c r="Q57" s="69">
        <f>O57/7.4</f>
        <v>54.797297297297291</v>
      </c>
      <c r="R57" s="146"/>
      <c r="S57" s="69">
        <v>58.5</v>
      </c>
      <c r="T57" s="147"/>
      <c r="U57" s="69">
        <v>56</v>
      </c>
      <c r="V57" s="147"/>
      <c r="W57" s="69">
        <v>12</v>
      </c>
      <c r="X57" s="147"/>
      <c r="Y57" s="69">
        <v>11</v>
      </c>
      <c r="Z57" s="128"/>
      <c r="AA57" s="58"/>
      <c r="AB57" s="149"/>
      <c r="AC57" s="58"/>
    </row>
    <row r="58" spans="1:29" ht="15" x14ac:dyDescent="0.2">
      <c r="B58" s="26"/>
      <c r="C58" s="26"/>
      <c r="D58" s="26"/>
    </row>
    <row r="59" spans="1:29" ht="15" x14ac:dyDescent="0.2">
      <c r="A59" s="79"/>
      <c r="B59" s="26"/>
      <c r="C59" s="26"/>
      <c r="D59" s="26"/>
      <c r="F59" s="80" t="s">
        <v>21</v>
      </c>
      <c r="G59" s="80"/>
      <c r="H59" s="79"/>
      <c r="I59" s="79"/>
      <c r="M59" s="79"/>
      <c r="N59" s="79"/>
      <c r="O59" s="79"/>
      <c r="P59" s="79"/>
      <c r="Q59" s="81"/>
      <c r="R59" s="79"/>
    </row>
    <row r="60" spans="1:29" ht="15" x14ac:dyDescent="0.2">
      <c r="A60" s="20"/>
      <c r="B60" s="26"/>
      <c r="C60" s="26"/>
      <c r="D60" s="26"/>
      <c r="F60" s="80"/>
      <c r="G60" s="80"/>
      <c r="H60" s="20"/>
      <c r="I60" s="20"/>
      <c r="M60" s="20"/>
      <c r="N60" s="20"/>
      <c r="O60" s="20"/>
      <c r="P60" s="20"/>
      <c r="Q60" s="82"/>
      <c r="R60" s="20"/>
    </row>
    <row r="61" spans="1:29" x14ac:dyDescent="0.2">
      <c r="B61" s="83" t="s">
        <v>22</v>
      </c>
      <c r="C61" s="83"/>
      <c r="D61" s="83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</row>
    <row r="62" spans="1:29" ht="15" x14ac:dyDescent="0.2">
      <c r="A62" s="35"/>
      <c r="B62" s="35" t="s">
        <v>87</v>
      </c>
      <c r="C62" s="35"/>
      <c r="D62" s="35"/>
      <c r="E62" s="35"/>
      <c r="F62" s="35"/>
      <c r="G62" s="35"/>
      <c r="H62" s="35"/>
      <c r="I62" s="36" t="s">
        <v>1</v>
      </c>
      <c r="J62" s="37"/>
      <c r="K62" s="37"/>
      <c r="L62" s="35"/>
      <c r="M62" s="35"/>
      <c r="N62" s="35"/>
      <c r="O62" s="35"/>
      <c r="P62" s="35"/>
      <c r="Q62" s="35"/>
      <c r="R62" s="35"/>
      <c r="S62" s="38" t="s">
        <v>2</v>
      </c>
      <c r="T62" s="39"/>
      <c r="U62" s="40"/>
      <c r="V62" s="41"/>
      <c r="W62" s="42" t="s">
        <v>3</v>
      </c>
      <c r="X62" s="117"/>
      <c r="Y62" s="118"/>
    </row>
    <row r="63" spans="1:29" x14ac:dyDescent="0.2">
      <c r="S63" s="45"/>
      <c r="T63" s="45"/>
      <c r="W63" s="45"/>
      <c r="X63" s="45"/>
    </row>
    <row r="64" spans="1:29" ht="104.25" x14ac:dyDescent="0.2">
      <c r="A64" s="46" t="s">
        <v>4</v>
      </c>
      <c r="B64" s="46" t="s">
        <v>5</v>
      </c>
      <c r="C64" s="47"/>
      <c r="D64" s="48" t="s">
        <v>6</v>
      </c>
      <c r="E64" s="47"/>
      <c r="F64" s="49" t="s">
        <v>7</v>
      </c>
      <c r="G64" s="49" t="s">
        <v>8</v>
      </c>
      <c r="H64" s="46" t="s">
        <v>9</v>
      </c>
      <c r="I64" s="46" t="s">
        <v>10</v>
      </c>
      <c r="J64" s="50"/>
      <c r="K64" s="46" t="s">
        <v>11</v>
      </c>
      <c r="L64" s="50"/>
      <c r="M64" s="46" t="s">
        <v>12</v>
      </c>
      <c r="N64" s="50"/>
      <c r="O64" s="46" t="s">
        <v>13</v>
      </c>
      <c r="P64" s="50"/>
      <c r="Q64" s="46" t="s">
        <v>14</v>
      </c>
      <c r="R64" s="50"/>
      <c r="S64" s="46" t="s">
        <v>53</v>
      </c>
      <c r="T64" s="50"/>
      <c r="U64" s="46" t="s">
        <v>16</v>
      </c>
      <c r="V64" s="50"/>
      <c r="W64" s="46" t="s">
        <v>11</v>
      </c>
      <c r="X64" s="50"/>
      <c r="Y64" s="46" t="s">
        <v>12</v>
      </c>
      <c r="Z64" s="51"/>
      <c r="AA64" s="46" t="s">
        <v>17</v>
      </c>
      <c r="AB64" s="50"/>
      <c r="AC64" s="46" t="s">
        <v>31</v>
      </c>
    </row>
    <row r="65" spans="1:29" x14ac:dyDescent="0.2">
      <c r="A65" s="52"/>
      <c r="B65" s="52"/>
      <c r="C65" s="20"/>
      <c r="D65" s="52"/>
      <c r="E65" s="53"/>
      <c r="F65" s="54"/>
      <c r="G65" s="54"/>
      <c r="H65" s="54"/>
      <c r="I65" s="54"/>
      <c r="J65" s="53"/>
      <c r="K65" s="55"/>
      <c r="L65" s="53"/>
      <c r="M65" s="56"/>
      <c r="N65" s="53"/>
      <c r="O65" s="56"/>
      <c r="P65" s="53"/>
      <c r="Q65" s="57"/>
      <c r="R65" s="53"/>
      <c r="S65" s="52"/>
      <c r="T65" s="53"/>
      <c r="U65" s="52"/>
      <c r="V65" s="53"/>
      <c r="W65" s="52"/>
      <c r="X65" s="53"/>
      <c r="Y65" s="52"/>
      <c r="Z65" s="20"/>
      <c r="AA65" s="52"/>
      <c r="AB65" s="20"/>
      <c r="AC65" s="20"/>
    </row>
    <row r="66" spans="1:29" ht="15.75" x14ac:dyDescent="0.2">
      <c r="A66" s="58">
        <v>2</v>
      </c>
      <c r="B66" s="59">
        <v>1</v>
      </c>
      <c r="C66" s="60"/>
      <c r="D66" s="59" t="s">
        <v>56</v>
      </c>
      <c r="E66" s="143"/>
      <c r="F66" s="76" t="s">
        <v>88</v>
      </c>
      <c r="G66" s="144" t="s">
        <v>33</v>
      </c>
      <c r="H66" s="145" t="s">
        <v>34</v>
      </c>
      <c r="I66" s="77" t="s">
        <v>89</v>
      </c>
      <c r="J66" s="146"/>
      <c r="K66" s="69">
        <v>247.5</v>
      </c>
      <c r="L66" s="147"/>
      <c r="M66" s="69">
        <v>238.5</v>
      </c>
      <c r="N66" s="147"/>
      <c r="O66" s="69">
        <f>SUM(K66:M66)</f>
        <v>486</v>
      </c>
      <c r="P66" s="147"/>
      <c r="Q66" s="69">
        <f>O66/8</f>
        <v>60.75</v>
      </c>
      <c r="R66" s="146"/>
      <c r="S66" s="69">
        <v>37.5</v>
      </c>
      <c r="T66" s="147"/>
      <c r="U66" s="69">
        <v>37.5</v>
      </c>
      <c r="V66" s="147"/>
      <c r="W66" s="69">
        <v>13</v>
      </c>
      <c r="X66" s="147"/>
      <c r="Y66" s="69">
        <v>12</v>
      </c>
      <c r="Z66" s="128"/>
      <c r="AA66" s="58"/>
      <c r="AB66" s="149"/>
      <c r="AC66" s="58"/>
    </row>
    <row r="67" spans="1:29" ht="15.75" x14ac:dyDescent="0.2">
      <c r="A67" s="58">
        <v>3</v>
      </c>
      <c r="B67" s="59">
        <v>2</v>
      </c>
      <c r="C67" s="60"/>
      <c r="D67" s="59" t="s">
        <v>56</v>
      </c>
      <c r="E67" s="143"/>
      <c r="F67" s="76" t="s">
        <v>90</v>
      </c>
      <c r="G67" s="144" t="s">
        <v>33</v>
      </c>
      <c r="H67" s="145" t="s">
        <v>34</v>
      </c>
      <c r="I67" s="77" t="s">
        <v>91</v>
      </c>
      <c r="J67" s="146"/>
      <c r="K67" s="69">
        <v>221.5</v>
      </c>
      <c r="L67" s="147"/>
      <c r="M67" s="69">
        <v>216</v>
      </c>
      <c r="N67" s="147"/>
      <c r="O67" s="69">
        <f>SUM(K67:M67)</f>
        <v>437.5</v>
      </c>
      <c r="P67" s="147"/>
      <c r="Q67" s="69">
        <f>O67/8</f>
        <v>54.6875</v>
      </c>
      <c r="R67" s="146"/>
      <c r="S67" s="69">
        <v>34</v>
      </c>
      <c r="T67" s="147"/>
      <c r="U67" s="69">
        <v>33.5</v>
      </c>
      <c r="V67" s="147"/>
      <c r="W67" s="69">
        <v>12</v>
      </c>
      <c r="X67" s="147"/>
      <c r="Y67" s="69">
        <v>10</v>
      </c>
      <c r="Z67" s="128"/>
      <c r="AA67" s="58"/>
      <c r="AB67" s="149"/>
      <c r="AC67" s="58"/>
    </row>
    <row r="68" spans="1:29" ht="15.75" x14ac:dyDescent="0.2">
      <c r="A68" s="58">
        <v>1</v>
      </c>
      <c r="B68" s="59">
        <v>3</v>
      </c>
      <c r="C68" s="151"/>
      <c r="D68" s="139" t="s">
        <v>54</v>
      </c>
      <c r="E68" s="61"/>
      <c r="F68" s="78" t="s">
        <v>92</v>
      </c>
      <c r="G68" s="63" t="s">
        <v>33</v>
      </c>
      <c r="H68" s="64" t="s">
        <v>34</v>
      </c>
      <c r="I68" s="75" t="s">
        <v>93</v>
      </c>
      <c r="J68" s="66"/>
      <c r="K68" s="67" t="s">
        <v>94</v>
      </c>
      <c r="L68" s="68"/>
      <c r="M68" s="67" t="s">
        <v>94</v>
      </c>
      <c r="N68" s="68"/>
      <c r="O68" s="67" t="s">
        <v>94</v>
      </c>
      <c r="P68" s="68"/>
      <c r="Q68" s="67" t="s">
        <v>94</v>
      </c>
      <c r="R68" s="66"/>
      <c r="S68" s="67" t="s">
        <v>94</v>
      </c>
      <c r="T68" s="68"/>
      <c r="U68" s="67" t="s">
        <v>94</v>
      </c>
      <c r="V68" s="68"/>
      <c r="W68" s="67" t="s">
        <v>94</v>
      </c>
      <c r="X68" s="68"/>
      <c r="Y68" s="67" t="s">
        <v>94</v>
      </c>
      <c r="Z68" s="70"/>
      <c r="AA68" s="71"/>
      <c r="AB68" s="72"/>
      <c r="AC68" s="71"/>
    </row>
    <row r="69" spans="1:29" ht="15" x14ac:dyDescent="0.2">
      <c r="B69" s="26"/>
      <c r="C69" s="26"/>
      <c r="D69" s="26"/>
    </row>
    <row r="70" spans="1:29" ht="15" x14ac:dyDescent="0.2">
      <c r="A70" s="79"/>
      <c r="B70" s="26"/>
      <c r="C70" s="26"/>
      <c r="D70" s="26"/>
      <c r="F70" s="80" t="s">
        <v>21</v>
      </c>
      <c r="G70" s="80"/>
      <c r="H70" s="79"/>
      <c r="I70" s="79"/>
      <c r="M70" s="79"/>
      <c r="N70" s="79"/>
      <c r="O70" s="79"/>
      <c r="P70" s="79"/>
      <c r="Q70" s="81"/>
      <c r="R70" s="79"/>
    </row>
    <row r="71" spans="1:29" ht="15" x14ac:dyDescent="0.2">
      <c r="A71" s="20"/>
      <c r="B71" s="26"/>
      <c r="C71" s="26"/>
      <c r="D71" s="26"/>
      <c r="F71" s="80"/>
      <c r="G71" s="80"/>
      <c r="H71" s="20"/>
      <c r="I71" s="20"/>
      <c r="M71" s="20"/>
      <c r="N71" s="20"/>
      <c r="O71" s="20"/>
      <c r="P71" s="20"/>
      <c r="Q71" s="82"/>
      <c r="R71" s="20"/>
    </row>
    <row r="72" spans="1:29" x14ac:dyDescent="0.2">
      <c r="B72" s="83" t="s">
        <v>22</v>
      </c>
      <c r="C72" s="83"/>
      <c r="D72" s="83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</row>
    <row r="73" spans="1:29" x14ac:dyDescent="0.2">
      <c r="B73" s="115"/>
      <c r="C73" s="115"/>
      <c r="D73" s="115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</row>
    <row r="74" spans="1:29" ht="15" x14ac:dyDescent="0.2">
      <c r="A74" s="35"/>
      <c r="B74" s="35" t="s">
        <v>95</v>
      </c>
      <c r="C74" s="35"/>
      <c r="D74" s="35"/>
      <c r="E74" s="35"/>
      <c r="F74" s="35"/>
      <c r="G74" s="35"/>
      <c r="H74" s="35"/>
      <c r="I74" s="36" t="s">
        <v>1</v>
      </c>
      <c r="J74" s="37"/>
      <c r="K74" s="37"/>
      <c r="L74" s="35"/>
      <c r="M74" s="35"/>
      <c r="N74" s="35"/>
      <c r="O74" s="35"/>
      <c r="P74" s="35"/>
      <c r="Q74" s="35"/>
      <c r="R74" s="35"/>
      <c r="S74" s="38" t="s">
        <v>2</v>
      </c>
      <c r="T74" s="39"/>
      <c r="U74" s="40"/>
      <c r="V74" s="41"/>
      <c r="W74" s="42" t="s">
        <v>3</v>
      </c>
      <c r="X74" s="117"/>
      <c r="Y74" s="118"/>
    </row>
    <row r="75" spans="1:29" x14ac:dyDescent="0.2">
      <c r="S75" s="45"/>
      <c r="T75" s="45"/>
      <c r="W75" s="45"/>
      <c r="X75" s="45"/>
    </row>
    <row r="76" spans="1:29" ht="104.25" x14ac:dyDescent="0.2">
      <c r="A76" s="46" t="s">
        <v>4</v>
      </c>
      <c r="B76" s="46" t="s">
        <v>5</v>
      </c>
      <c r="C76" s="47"/>
      <c r="D76" s="48" t="s">
        <v>6</v>
      </c>
      <c r="E76" s="47"/>
      <c r="F76" s="49" t="s">
        <v>7</v>
      </c>
      <c r="G76" s="49" t="s">
        <v>8</v>
      </c>
      <c r="H76" s="46" t="s">
        <v>9</v>
      </c>
      <c r="I76" s="46" t="s">
        <v>10</v>
      </c>
      <c r="J76" s="50"/>
      <c r="K76" s="46" t="s">
        <v>11</v>
      </c>
      <c r="L76" s="50"/>
      <c r="M76" s="46" t="s">
        <v>12</v>
      </c>
      <c r="N76" s="50"/>
      <c r="O76" s="46" t="s">
        <v>13</v>
      </c>
      <c r="P76" s="50"/>
      <c r="Q76" s="46" t="s">
        <v>14</v>
      </c>
      <c r="R76" s="50"/>
      <c r="S76" s="46" t="s">
        <v>52</v>
      </c>
      <c r="T76" s="50"/>
      <c r="U76" s="46" t="s">
        <v>16</v>
      </c>
      <c r="V76" s="50"/>
      <c r="W76" s="46" t="s">
        <v>11</v>
      </c>
      <c r="X76" s="50"/>
      <c r="Y76" s="46" t="s">
        <v>12</v>
      </c>
      <c r="Z76" s="51"/>
      <c r="AA76" s="46" t="s">
        <v>17</v>
      </c>
      <c r="AB76" s="50"/>
      <c r="AC76" s="46" t="s">
        <v>31</v>
      </c>
    </row>
    <row r="77" spans="1:29" x14ac:dyDescent="0.2">
      <c r="A77" s="52"/>
      <c r="B77" s="52"/>
      <c r="C77" s="20"/>
      <c r="D77" s="52"/>
      <c r="E77" s="53"/>
      <c r="F77" s="54"/>
      <c r="G77" s="54"/>
      <c r="H77" s="54"/>
      <c r="I77" s="54"/>
      <c r="J77" s="53"/>
      <c r="K77" s="55"/>
      <c r="L77" s="53"/>
      <c r="M77" s="56"/>
      <c r="N77" s="53"/>
      <c r="O77" s="56"/>
      <c r="P77" s="53"/>
      <c r="Q77" s="57"/>
      <c r="R77" s="53"/>
      <c r="S77" s="52"/>
      <c r="T77" s="53"/>
      <c r="U77" s="52"/>
      <c r="V77" s="53"/>
      <c r="W77" s="52"/>
      <c r="X77" s="53"/>
      <c r="Y77" s="52"/>
      <c r="Z77" s="20"/>
      <c r="AA77" s="52"/>
      <c r="AB77" s="20"/>
      <c r="AC77" s="20"/>
    </row>
    <row r="78" spans="1:29" ht="15.75" x14ac:dyDescent="0.2">
      <c r="A78" s="58">
        <v>1</v>
      </c>
      <c r="B78" s="59">
        <v>1</v>
      </c>
      <c r="C78" s="60"/>
      <c r="D78" s="59" t="s">
        <v>56</v>
      </c>
      <c r="E78" s="143"/>
      <c r="F78" s="76" t="s">
        <v>96</v>
      </c>
      <c r="G78" s="144" t="s">
        <v>33</v>
      </c>
      <c r="H78" s="145" t="s">
        <v>34</v>
      </c>
      <c r="I78" s="77" t="s">
        <v>97</v>
      </c>
      <c r="J78" s="146"/>
      <c r="K78" s="69">
        <v>233.5</v>
      </c>
      <c r="L78" s="147"/>
      <c r="M78" s="69">
        <v>237</v>
      </c>
      <c r="N78" s="147"/>
      <c r="O78" s="69">
        <f t="shared" ref="O78:O87" si="0">SUM(K78:M78)</f>
        <v>470.5</v>
      </c>
      <c r="P78" s="146"/>
      <c r="Q78" s="69">
        <f t="shared" ref="Q78:Q87" si="1">O78/7.4</f>
        <v>63.581081081081081</v>
      </c>
      <c r="R78" s="146"/>
      <c r="S78" s="69">
        <v>39</v>
      </c>
      <c r="T78" s="147"/>
      <c r="U78" s="69">
        <v>41.5</v>
      </c>
      <c r="V78" s="147"/>
      <c r="W78" s="69">
        <v>13</v>
      </c>
      <c r="X78" s="147"/>
      <c r="Y78" s="69">
        <v>14</v>
      </c>
      <c r="Z78" s="128"/>
      <c r="AA78" s="58"/>
      <c r="AB78" s="149"/>
      <c r="AC78" s="58"/>
    </row>
    <row r="79" spans="1:29" ht="15.75" x14ac:dyDescent="0.2">
      <c r="A79" s="58">
        <v>3</v>
      </c>
      <c r="B79" s="59">
        <v>2</v>
      </c>
      <c r="C79" s="60"/>
      <c r="D79" s="59" t="s">
        <v>59</v>
      </c>
      <c r="E79" s="143"/>
      <c r="F79" s="76" t="s">
        <v>98</v>
      </c>
      <c r="G79" s="144" t="s">
        <v>33</v>
      </c>
      <c r="H79" s="145" t="s">
        <v>34</v>
      </c>
      <c r="I79" s="77" t="s">
        <v>99</v>
      </c>
      <c r="J79" s="146"/>
      <c r="K79" s="69">
        <v>239</v>
      </c>
      <c r="L79" s="147"/>
      <c r="M79" s="69">
        <v>226.5</v>
      </c>
      <c r="N79" s="147"/>
      <c r="O79" s="69">
        <f t="shared" si="0"/>
        <v>465.5</v>
      </c>
      <c r="P79" s="146"/>
      <c r="Q79" s="69">
        <f t="shared" si="1"/>
        <v>62.905405405405403</v>
      </c>
      <c r="R79" s="146"/>
      <c r="S79" s="69">
        <v>40.5</v>
      </c>
      <c r="T79" s="147"/>
      <c r="U79" s="69">
        <v>38.5</v>
      </c>
      <c r="V79" s="147"/>
      <c r="W79" s="69">
        <v>14</v>
      </c>
      <c r="X79" s="147"/>
      <c r="Y79" s="69">
        <v>13</v>
      </c>
      <c r="Z79" s="128"/>
      <c r="AA79" s="58"/>
      <c r="AB79" s="149"/>
      <c r="AC79" s="58"/>
    </row>
    <row r="80" spans="1:29" ht="15.75" x14ac:dyDescent="0.2">
      <c r="A80" s="58">
        <v>6</v>
      </c>
      <c r="B80" s="59">
        <v>3</v>
      </c>
      <c r="C80" s="60"/>
      <c r="D80" s="59" t="s">
        <v>56</v>
      </c>
      <c r="E80" s="143"/>
      <c r="F80" s="76" t="s">
        <v>100</v>
      </c>
      <c r="G80" s="144" t="s">
        <v>33</v>
      </c>
      <c r="H80" s="145" t="s">
        <v>34</v>
      </c>
      <c r="I80" s="77" t="s">
        <v>101</v>
      </c>
      <c r="J80" s="146"/>
      <c r="K80" s="69">
        <v>224</v>
      </c>
      <c r="L80" s="147"/>
      <c r="M80" s="69">
        <v>224.5</v>
      </c>
      <c r="N80" s="147"/>
      <c r="O80" s="69">
        <f t="shared" si="0"/>
        <v>448.5</v>
      </c>
      <c r="P80" s="146"/>
      <c r="Q80" s="69">
        <f t="shared" si="1"/>
        <v>60.608108108108105</v>
      </c>
      <c r="R80" s="146"/>
      <c r="S80" s="69">
        <v>39.5</v>
      </c>
      <c r="T80" s="147"/>
      <c r="U80" s="69">
        <v>38.5</v>
      </c>
      <c r="V80" s="147"/>
      <c r="W80" s="69">
        <v>13</v>
      </c>
      <c r="X80" s="147"/>
      <c r="Y80" s="69">
        <v>13</v>
      </c>
      <c r="Z80" s="128"/>
      <c r="AA80" s="58"/>
      <c r="AB80" s="149"/>
      <c r="AC80" s="58"/>
    </row>
    <row r="81" spans="1:29" ht="15.75" x14ac:dyDescent="0.2">
      <c r="A81" s="58">
        <v>7</v>
      </c>
      <c r="B81" s="59">
        <v>4</v>
      </c>
      <c r="C81" s="60"/>
      <c r="D81" s="59" t="s">
        <v>59</v>
      </c>
      <c r="E81" s="143"/>
      <c r="F81" s="73" t="s">
        <v>102</v>
      </c>
      <c r="G81" s="144" t="s">
        <v>33</v>
      </c>
      <c r="H81" s="145" t="s">
        <v>34</v>
      </c>
      <c r="I81" s="77" t="s">
        <v>103</v>
      </c>
      <c r="J81" s="146"/>
      <c r="K81" s="69">
        <v>226</v>
      </c>
      <c r="L81" s="147"/>
      <c r="M81" s="69">
        <v>220.5</v>
      </c>
      <c r="N81" s="147"/>
      <c r="O81" s="69">
        <f t="shared" si="0"/>
        <v>446.5</v>
      </c>
      <c r="P81" s="146"/>
      <c r="Q81" s="69">
        <f t="shared" si="1"/>
        <v>60.337837837837832</v>
      </c>
      <c r="R81" s="146"/>
      <c r="S81" s="69">
        <v>38</v>
      </c>
      <c r="T81" s="147"/>
      <c r="U81" s="69">
        <v>37.5</v>
      </c>
      <c r="V81" s="147"/>
      <c r="W81" s="69">
        <v>13</v>
      </c>
      <c r="X81" s="147"/>
      <c r="Y81" s="69">
        <v>13</v>
      </c>
      <c r="Z81" s="128"/>
      <c r="AA81" s="58"/>
      <c r="AB81" s="149"/>
      <c r="AC81" s="58"/>
    </row>
    <row r="82" spans="1:29" ht="15.75" x14ac:dyDescent="0.2">
      <c r="A82" s="58">
        <v>5</v>
      </c>
      <c r="B82" s="59">
        <v>5</v>
      </c>
      <c r="C82" s="60"/>
      <c r="D82" s="59" t="s">
        <v>59</v>
      </c>
      <c r="E82" s="143"/>
      <c r="F82" s="76" t="s">
        <v>104</v>
      </c>
      <c r="G82" s="144" t="s">
        <v>33</v>
      </c>
      <c r="H82" s="145" t="s">
        <v>34</v>
      </c>
      <c r="I82" s="77" t="s">
        <v>105</v>
      </c>
      <c r="J82" s="146"/>
      <c r="K82" s="69">
        <v>223</v>
      </c>
      <c r="L82" s="147"/>
      <c r="M82" s="69">
        <v>214.5</v>
      </c>
      <c r="N82" s="147"/>
      <c r="O82" s="69">
        <f t="shared" si="0"/>
        <v>437.5</v>
      </c>
      <c r="P82" s="146"/>
      <c r="Q82" s="69">
        <f t="shared" si="1"/>
        <v>59.121621621621621</v>
      </c>
      <c r="R82" s="146"/>
      <c r="S82" s="69">
        <v>37.5</v>
      </c>
      <c r="T82" s="147"/>
      <c r="U82" s="69">
        <v>38</v>
      </c>
      <c r="V82" s="147"/>
      <c r="W82" s="69">
        <v>13</v>
      </c>
      <c r="X82" s="147"/>
      <c r="Y82" s="69">
        <v>13</v>
      </c>
      <c r="Z82" s="128"/>
      <c r="AA82" s="58"/>
      <c r="AB82" s="149"/>
      <c r="AC82" s="58"/>
    </row>
    <row r="83" spans="1:29" ht="15.75" x14ac:dyDescent="0.2">
      <c r="A83" s="58">
        <v>4</v>
      </c>
      <c r="B83" s="59">
        <v>6</v>
      </c>
      <c r="C83" s="60"/>
      <c r="D83" s="59" t="s">
        <v>56</v>
      </c>
      <c r="E83" s="143"/>
      <c r="F83" s="76" t="s">
        <v>106</v>
      </c>
      <c r="G83" s="144" t="s">
        <v>33</v>
      </c>
      <c r="H83" s="145" t="s">
        <v>34</v>
      </c>
      <c r="I83" s="77" t="s">
        <v>107</v>
      </c>
      <c r="J83" s="146"/>
      <c r="K83" s="69">
        <v>214</v>
      </c>
      <c r="L83" s="147"/>
      <c r="M83" s="69">
        <v>219</v>
      </c>
      <c r="N83" s="147"/>
      <c r="O83" s="69">
        <f t="shared" si="0"/>
        <v>433</v>
      </c>
      <c r="P83" s="146"/>
      <c r="Q83" s="69">
        <f t="shared" si="1"/>
        <v>58.513513513513509</v>
      </c>
      <c r="R83" s="146"/>
      <c r="S83" s="69">
        <v>35.5</v>
      </c>
      <c r="T83" s="147"/>
      <c r="U83" s="69">
        <v>37.5</v>
      </c>
      <c r="V83" s="147"/>
      <c r="W83" s="69">
        <v>12</v>
      </c>
      <c r="X83" s="147"/>
      <c r="Y83" s="69">
        <v>12</v>
      </c>
      <c r="Z83" s="128"/>
      <c r="AA83" s="58"/>
      <c r="AB83" s="149"/>
      <c r="AC83" s="58"/>
    </row>
    <row r="84" spans="1:29" ht="15.75" x14ac:dyDescent="0.2">
      <c r="A84" s="58">
        <v>8</v>
      </c>
      <c r="B84" s="59">
        <v>7</v>
      </c>
      <c r="C84" s="60"/>
      <c r="D84" s="59" t="s">
        <v>56</v>
      </c>
      <c r="E84" s="143"/>
      <c r="F84" s="76" t="s">
        <v>108</v>
      </c>
      <c r="G84" s="144" t="s">
        <v>33</v>
      </c>
      <c r="H84" s="145" t="s">
        <v>34</v>
      </c>
      <c r="I84" s="77" t="s">
        <v>109</v>
      </c>
      <c r="J84" s="146"/>
      <c r="K84" s="69">
        <v>196</v>
      </c>
      <c r="L84" s="147"/>
      <c r="M84" s="69">
        <v>202</v>
      </c>
      <c r="N84" s="147"/>
      <c r="O84" s="69">
        <f t="shared" si="0"/>
        <v>398</v>
      </c>
      <c r="P84" s="146"/>
      <c r="Q84" s="69">
        <f t="shared" si="1"/>
        <v>53.783783783783782</v>
      </c>
      <c r="R84" s="146"/>
      <c r="S84" s="69">
        <v>36</v>
      </c>
      <c r="T84" s="147"/>
      <c r="U84" s="69">
        <v>35</v>
      </c>
      <c r="V84" s="147"/>
      <c r="W84" s="69">
        <v>12</v>
      </c>
      <c r="X84" s="147"/>
      <c r="Y84" s="69">
        <v>12</v>
      </c>
      <c r="Z84" s="128"/>
      <c r="AA84" s="58"/>
      <c r="AB84" s="149"/>
      <c r="AC84" s="58"/>
    </row>
    <row r="85" spans="1:29" ht="15.75" x14ac:dyDescent="0.2">
      <c r="A85" s="58">
        <v>9</v>
      </c>
      <c r="B85" s="59">
        <v>8</v>
      </c>
      <c r="C85" s="60"/>
      <c r="D85" s="59" t="s">
        <v>56</v>
      </c>
      <c r="E85" s="143"/>
      <c r="F85" s="78" t="s">
        <v>110</v>
      </c>
      <c r="G85" s="144" t="s">
        <v>33</v>
      </c>
      <c r="H85" s="145" t="s">
        <v>34</v>
      </c>
      <c r="I85" s="65" t="s">
        <v>111</v>
      </c>
      <c r="J85" s="146"/>
      <c r="K85" s="69">
        <v>192</v>
      </c>
      <c r="L85" s="147"/>
      <c r="M85" s="69">
        <v>201.5</v>
      </c>
      <c r="N85" s="147"/>
      <c r="O85" s="69">
        <f t="shared" si="0"/>
        <v>393.5</v>
      </c>
      <c r="P85" s="146"/>
      <c r="Q85" s="69">
        <f t="shared" si="1"/>
        <v>53.17567567567567</v>
      </c>
      <c r="R85" s="146"/>
      <c r="S85" s="69">
        <v>31.5</v>
      </c>
      <c r="T85" s="147"/>
      <c r="U85" s="69">
        <v>35</v>
      </c>
      <c r="V85" s="147"/>
      <c r="W85" s="69">
        <v>12</v>
      </c>
      <c r="X85" s="147"/>
      <c r="Y85" s="69">
        <v>12</v>
      </c>
      <c r="Z85" s="128"/>
      <c r="AA85" s="58"/>
      <c r="AB85" s="149"/>
      <c r="AC85" s="58"/>
    </row>
    <row r="86" spans="1:29" ht="15.75" x14ac:dyDescent="0.2">
      <c r="A86" s="58">
        <v>2</v>
      </c>
      <c r="B86" s="59">
        <v>9</v>
      </c>
      <c r="C86" s="60"/>
      <c r="D86" s="59" t="s">
        <v>59</v>
      </c>
      <c r="E86" s="143"/>
      <c r="F86" s="78" t="s">
        <v>112</v>
      </c>
      <c r="G86" s="144" t="s">
        <v>33</v>
      </c>
      <c r="H86" s="145" t="s">
        <v>34</v>
      </c>
      <c r="I86" s="65" t="s">
        <v>113</v>
      </c>
      <c r="J86" s="146"/>
      <c r="K86" s="69">
        <v>188.5</v>
      </c>
      <c r="L86" s="147"/>
      <c r="M86" s="69">
        <v>188</v>
      </c>
      <c r="N86" s="147"/>
      <c r="O86" s="69">
        <f t="shared" si="0"/>
        <v>376.5</v>
      </c>
      <c r="P86" s="146"/>
      <c r="Q86" s="69">
        <f t="shared" si="1"/>
        <v>50.878378378378379</v>
      </c>
      <c r="R86" s="146"/>
      <c r="S86" s="69">
        <v>32</v>
      </c>
      <c r="T86" s="147"/>
      <c r="U86" s="69">
        <v>33</v>
      </c>
      <c r="V86" s="147"/>
      <c r="W86" s="69">
        <v>11</v>
      </c>
      <c r="X86" s="147"/>
      <c r="Y86" s="69">
        <v>12</v>
      </c>
      <c r="Z86" s="128"/>
      <c r="AA86" s="58"/>
      <c r="AB86" s="149"/>
      <c r="AC86" s="58"/>
    </row>
    <row r="87" spans="1:29" ht="15.75" x14ac:dyDescent="0.2">
      <c r="A87" s="58">
        <v>10</v>
      </c>
      <c r="B87" s="59"/>
      <c r="C87" s="60"/>
      <c r="D87" s="59" t="s">
        <v>59</v>
      </c>
      <c r="E87" s="143"/>
      <c r="F87" s="76" t="s">
        <v>114</v>
      </c>
      <c r="G87" s="144" t="s">
        <v>33</v>
      </c>
      <c r="H87" s="145" t="s">
        <v>34</v>
      </c>
      <c r="I87" s="77" t="s">
        <v>115</v>
      </c>
      <c r="J87" s="146"/>
      <c r="K87" s="69" t="s">
        <v>94</v>
      </c>
      <c r="L87" s="147"/>
      <c r="M87" s="69" t="s">
        <v>94</v>
      </c>
      <c r="N87" s="147"/>
      <c r="O87" s="69">
        <f t="shared" si="0"/>
        <v>0</v>
      </c>
      <c r="P87" s="146"/>
      <c r="Q87" s="69">
        <f t="shared" si="1"/>
        <v>0</v>
      </c>
      <c r="R87" s="146"/>
      <c r="S87" s="69" t="s">
        <v>94</v>
      </c>
      <c r="T87" s="147"/>
      <c r="U87" s="69" t="s">
        <v>94</v>
      </c>
      <c r="V87" s="147"/>
      <c r="W87" s="69" t="s">
        <v>94</v>
      </c>
      <c r="X87" s="147"/>
      <c r="Y87" s="69" t="s">
        <v>94</v>
      </c>
      <c r="Z87" s="128"/>
      <c r="AA87" s="58"/>
      <c r="AB87" s="149"/>
      <c r="AC87" s="58"/>
    </row>
    <row r="88" spans="1:29" ht="15" x14ac:dyDescent="0.2">
      <c r="B88" s="26"/>
      <c r="C88" s="26"/>
      <c r="D88" s="26"/>
    </row>
    <row r="89" spans="1:29" ht="15" x14ac:dyDescent="0.2">
      <c r="A89" s="79"/>
      <c r="B89" s="26"/>
      <c r="C89" s="26"/>
      <c r="D89" s="26"/>
      <c r="F89" s="80" t="s">
        <v>21</v>
      </c>
      <c r="G89" s="80"/>
      <c r="H89" s="79"/>
      <c r="I89" s="79"/>
      <c r="M89" s="79"/>
      <c r="N89" s="79"/>
      <c r="O89" s="79"/>
      <c r="P89" s="79"/>
      <c r="Q89" s="81"/>
      <c r="R89" s="79"/>
    </row>
    <row r="90" spans="1:29" ht="15" x14ac:dyDescent="0.2">
      <c r="A90" s="20"/>
      <c r="B90" s="26"/>
      <c r="C90" s="26"/>
      <c r="D90" s="26"/>
      <c r="F90" s="80"/>
      <c r="G90" s="80"/>
      <c r="H90" s="20"/>
      <c r="I90" s="20"/>
      <c r="M90" s="20"/>
      <c r="N90" s="20"/>
      <c r="O90" s="20"/>
      <c r="P90" s="20"/>
      <c r="Q90" s="82"/>
      <c r="R90" s="20"/>
    </row>
    <row r="91" spans="1:29" x14ac:dyDescent="0.2">
      <c r="B91" s="83" t="s">
        <v>22</v>
      </c>
      <c r="C91" s="83"/>
      <c r="D91" s="83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</row>
    <row r="92" spans="1:29" ht="15" x14ac:dyDescent="0.2">
      <c r="B92" s="26"/>
      <c r="C92" s="26"/>
      <c r="D92" s="26"/>
    </row>
    <row r="93" spans="1:29" ht="15" x14ac:dyDescent="0.2">
      <c r="A93" s="35"/>
      <c r="B93" s="35" t="s">
        <v>116</v>
      </c>
      <c r="C93" s="35"/>
      <c r="D93" s="35"/>
      <c r="E93" s="35"/>
      <c r="F93" s="35"/>
      <c r="G93" s="35"/>
      <c r="H93" s="35"/>
      <c r="I93" s="36" t="s">
        <v>1</v>
      </c>
      <c r="J93" s="37"/>
      <c r="K93" s="37"/>
      <c r="L93" s="35"/>
      <c r="M93" s="35"/>
      <c r="N93" s="35"/>
      <c r="O93" s="35"/>
      <c r="P93" s="35"/>
      <c r="Q93" s="35"/>
      <c r="R93" s="35"/>
      <c r="S93" s="38" t="s">
        <v>2</v>
      </c>
      <c r="T93" s="39"/>
      <c r="U93" s="40"/>
      <c r="V93" s="41"/>
      <c r="W93" s="42" t="s">
        <v>3</v>
      </c>
      <c r="X93" s="43"/>
      <c r="Y93" s="44"/>
    </row>
    <row r="94" spans="1:29" x14ac:dyDescent="0.2">
      <c r="S94" s="45"/>
      <c r="T94" s="45"/>
      <c r="W94" s="45"/>
      <c r="X94" s="45"/>
    </row>
    <row r="95" spans="1:29" ht="104.25" x14ac:dyDescent="0.2">
      <c r="A95" s="46" t="s">
        <v>4</v>
      </c>
      <c r="B95" s="46" t="s">
        <v>5</v>
      </c>
      <c r="C95" s="47"/>
      <c r="D95" s="48" t="s">
        <v>6</v>
      </c>
      <c r="E95" s="47"/>
      <c r="F95" s="49" t="s">
        <v>7</v>
      </c>
      <c r="G95" s="49" t="s">
        <v>8</v>
      </c>
      <c r="H95" s="46" t="s">
        <v>9</v>
      </c>
      <c r="I95" s="46" t="s">
        <v>10</v>
      </c>
      <c r="J95" s="50"/>
      <c r="K95" s="46" t="s">
        <v>11</v>
      </c>
      <c r="L95" s="50"/>
      <c r="M95" s="46" t="s">
        <v>12</v>
      </c>
      <c r="N95" s="50"/>
      <c r="O95" s="46" t="s">
        <v>13</v>
      </c>
      <c r="P95" s="50"/>
      <c r="Q95" s="46" t="s">
        <v>14</v>
      </c>
      <c r="R95" s="50"/>
      <c r="S95" s="46" t="s">
        <v>15</v>
      </c>
      <c r="T95" s="50"/>
      <c r="U95" s="46" t="s">
        <v>16</v>
      </c>
      <c r="V95" s="50"/>
      <c r="W95" s="46" t="s">
        <v>11</v>
      </c>
      <c r="X95" s="50"/>
      <c r="Y95" s="46" t="s">
        <v>12</v>
      </c>
      <c r="Z95" s="51"/>
      <c r="AA95" s="46" t="s">
        <v>17</v>
      </c>
      <c r="AB95" s="50"/>
      <c r="AC95" s="46"/>
    </row>
    <row r="96" spans="1:29" x14ac:dyDescent="0.2">
      <c r="A96" s="52"/>
      <c r="B96" s="52"/>
      <c r="C96" s="20"/>
      <c r="D96" s="52"/>
      <c r="E96" s="53"/>
      <c r="F96" s="54"/>
      <c r="G96" s="54"/>
      <c r="H96" s="54"/>
      <c r="I96" s="54"/>
      <c r="J96" s="53"/>
      <c r="K96" s="55"/>
      <c r="L96" s="53"/>
      <c r="M96" s="56"/>
      <c r="N96" s="53"/>
      <c r="O96" s="56"/>
      <c r="P96" s="53"/>
      <c r="Q96" s="57"/>
      <c r="R96" s="53"/>
      <c r="S96" s="52"/>
      <c r="T96" s="53"/>
      <c r="U96" s="52"/>
      <c r="V96" s="53"/>
      <c r="W96" s="52"/>
      <c r="X96" s="53"/>
      <c r="Y96" s="52"/>
      <c r="Z96" s="20"/>
      <c r="AA96" s="52"/>
      <c r="AB96" s="20"/>
      <c r="AC96" s="20"/>
    </row>
    <row r="97" spans="1:29" ht="15.75" x14ac:dyDescent="0.2">
      <c r="A97" s="58">
        <v>5</v>
      </c>
      <c r="B97" s="59">
        <v>1</v>
      </c>
      <c r="C97" s="60"/>
      <c r="D97" s="59" t="s">
        <v>56</v>
      </c>
      <c r="E97" s="61"/>
      <c r="F97" s="62" t="s">
        <v>117</v>
      </c>
      <c r="G97" s="63" t="s">
        <v>33</v>
      </c>
      <c r="H97" s="64" t="s">
        <v>34</v>
      </c>
      <c r="I97" s="65" t="s">
        <v>118</v>
      </c>
      <c r="J97" s="66"/>
      <c r="K97" s="67">
        <v>272.5</v>
      </c>
      <c r="L97" s="68"/>
      <c r="M97" s="67">
        <v>263</v>
      </c>
      <c r="N97" s="68"/>
      <c r="O97" s="67">
        <f t="shared" ref="O97:O107" si="2">SUM(K97:M97)</f>
        <v>535.5</v>
      </c>
      <c r="P97" s="68"/>
      <c r="Q97" s="67">
        <f t="shared" ref="Q97:Q107" si="3">O97/7.6</f>
        <v>70.46052631578948</v>
      </c>
      <c r="R97" s="66"/>
      <c r="S97" s="67">
        <v>43.5</v>
      </c>
      <c r="T97" s="68"/>
      <c r="U97" s="67">
        <v>42</v>
      </c>
      <c r="V97" s="68"/>
      <c r="W97" s="69">
        <v>15</v>
      </c>
      <c r="X97" s="68"/>
      <c r="Y97" s="67">
        <v>14</v>
      </c>
      <c r="Z97" s="70"/>
      <c r="AA97" s="71" t="s">
        <v>35</v>
      </c>
      <c r="AB97" s="72"/>
      <c r="AC97" s="71"/>
    </row>
    <row r="98" spans="1:29" ht="15.75" x14ac:dyDescent="0.2">
      <c r="A98" s="58">
        <v>2</v>
      </c>
      <c r="B98" s="59">
        <v>2</v>
      </c>
      <c r="C98" s="60"/>
      <c r="D98" s="59" t="s">
        <v>59</v>
      </c>
      <c r="E98" s="61"/>
      <c r="F98" s="73" t="s">
        <v>119</v>
      </c>
      <c r="G98" s="63" t="s">
        <v>33</v>
      </c>
      <c r="H98" s="64" t="s">
        <v>34</v>
      </c>
      <c r="I98" s="74" t="s">
        <v>120</v>
      </c>
      <c r="J98" s="66"/>
      <c r="K98" s="67">
        <v>265.5</v>
      </c>
      <c r="L98" s="68"/>
      <c r="M98" s="67">
        <v>253</v>
      </c>
      <c r="N98" s="68"/>
      <c r="O98" s="67">
        <f t="shared" si="2"/>
        <v>518.5</v>
      </c>
      <c r="P98" s="68"/>
      <c r="Q98" s="67">
        <f t="shared" si="3"/>
        <v>68.223684210526315</v>
      </c>
      <c r="R98" s="66"/>
      <c r="S98" s="67">
        <v>42.5</v>
      </c>
      <c r="T98" s="68"/>
      <c r="U98" s="67">
        <v>41.5</v>
      </c>
      <c r="V98" s="68"/>
      <c r="W98" s="69">
        <v>14</v>
      </c>
      <c r="X98" s="68"/>
      <c r="Y98" s="67">
        <v>14</v>
      </c>
      <c r="Z98" s="70"/>
      <c r="AA98" s="71" t="s">
        <v>35</v>
      </c>
      <c r="AB98" s="72"/>
      <c r="AC98" s="71"/>
    </row>
    <row r="99" spans="1:29" ht="15.75" x14ac:dyDescent="0.2">
      <c r="A99" s="58">
        <v>1</v>
      </c>
      <c r="B99" s="59">
        <v>3</v>
      </c>
      <c r="C99" s="60"/>
      <c r="D99" s="59" t="s">
        <v>59</v>
      </c>
      <c r="E99" s="61"/>
      <c r="F99" s="73" t="s">
        <v>121</v>
      </c>
      <c r="G99" s="63" t="s">
        <v>33</v>
      </c>
      <c r="H99" s="64" t="s">
        <v>34</v>
      </c>
      <c r="I99" s="75" t="s">
        <v>122</v>
      </c>
      <c r="J99" s="66"/>
      <c r="K99" s="67">
        <v>257.5</v>
      </c>
      <c r="L99" s="68"/>
      <c r="M99" s="67">
        <v>247</v>
      </c>
      <c r="N99" s="68"/>
      <c r="O99" s="67">
        <f t="shared" si="2"/>
        <v>504.5</v>
      </c>
      <c r="P99" s="68"/>
      <c r="Q99" s="67">
        <f t="shared" si="3"/>
        <v>66.381578947368425</v>
      </c>
      <c r="R99" s="66"/>
      <c r="S99" s="67">
        <v>41.5</v>
      </c>
      <c r="T99" s="68"/>
      <c r="U99" s="67">
        <v>40.5</v>
      </c>
      <c r="V99" s="68"/>
      <c r="W99" s="69">
        <v>13</v>
      </c>
      <c r="X99" s="68"/>
      <c r="Y99" s="67">
        <v>14</v>
      </c>
      <c r="Z99" s="70"/>
      <c r="AA99" s="71" t="s">
        <v>35</v>
      </c>
      <c r="AB99" s="72"/>
      <c r="AC99" s="71"/>
    </row>
    <row r="100" spans="1:29" ht="15.75" x14ac:dyDescent="0.2">
      <c r="A100" s="58">
        <v>10</v>
      </c>
      <c r="B100" s="59">
        <v>4</v>
      </c>
      <c r="C100" s="60"/>
      <c r="D100" s="59" t="s">
        <v>56</v>
      </c>
      <c r="E100" s="61"/>
      <c r="F100" s="73" t="s">
        <v>123</v>
      </c>
      <c r="G100" s="63" t="s">
        <v>33</v>
      </c>
      <c r="H100" s="64" t="s">
        <v>34</v>
      </c>
      <c r="I100" s="65" t="s">
        <v>124</v>
      </c>
      <c r="J100" s="66"/>
      <c r="K100" s="67">
        <v>254.5</v>
      </c>
      <c r="L100" s="68"/>
      <c r="M100" s="67">
        <v>240</v>
      </c>
      <c r="N100" s="68"/>
      <c r="O100" s="67">
        <f t="shared" si="2"/>
        <v>494.5</v>
      </c>
      <c r="P100" s="68"/>
      <c r="Q100" s="67">
        <f t="shared" si="3"/>
        <v>65.06578947368422</v>
      </c>
      <c r="R100" s="66"/>
      <c r="S100" s="67">
        <v>39</v>
      </c>
      <c r="T100" s="68"/>
      <c r="U100" s="67">
        <v>40</v>
      </c>
      <c r="V100" s="68"/>
      <c r="W100" s="69">
        <v>14</v>
      </c>
      <c r="X100" s="68"/>
      <c r="Y100" s="67">
        <v>14</v>
      </c>
      <c r="Z100" s="70"/>
      <c r="AA100" s="71" t="s">
        <v>35</v>
      </c>
      <c r="AB100" s="72"/>
      <c r="AC100" s="71"/>
    </row>
    <row r="101" spans="1:29" ht="15.75" x14ac:dyDescent="0.2">
      <c r="A101" s="58">
        <v>6</v>
      </c>
      <c r="B101" s="59">
        <v>5</v>
      </c>
      <c r="C101" s="60"/>
      <c r="D101" s="59" t="s">
        <v>56</v>
      </c>
      <c r="E101" s="61"/>
      <c r="F101" s="76" t="s">
        <v>125</v>
      </c>
      <c r="G101" s="63" t="s">
        <v>33</v>
      </c>
      <c r="H101" s="64" t="s">
        <v>34</v>
      </c>
      <c r="I101" s="77" t="s">
        <v>126</v>
      </c>
      <c r="J101" s="66"/>
      <c r="K101" s="67">
        <v>251</v>
      </c>
      <c r="L101" s="68"/>
      <c r="M101" s="67">
        <v>234</v>
      </c>
      <c r="N101" s="68"/>
      <c r="O101" s="67">
        <f t="shared" si="2"/>
        <v>485</v>
      </c>
      <c r="P101" s="68"/>
      <c r="Q101" s="67">
        <f t="shared" si="3"/>
        <v>63.815789473684212</v>
      </c>
      <c r="R101" s="66"/>
      <c r="S101" s="67">
        <v>39</v>
      </c>
      <c r="T101" s="68"/>
      <c r="U101" s="67">
        <v>37</v>
      </c>
      <c r="V101" s="68"/>
      <c r="W101" s="69">
        <v>13</v>
      </c>
      <c r="X101" s="68"/>
      <c r="Y101" s="67">
        <v>13</v>
      </c>
      <c r="Z101" s="70"/>
      <c r="AA101" s="71"/>
      <c r="AB101" s="72"/>
      <c r="AC101" s="71"/>
    </row>
    <row r="102" spans="1:29" ht="15.75" x14ac:dyDescent="0.2">
      <c r="A102" s="58">
        <v>9</v>
      </c>
      <c r="B102" s="59">
        <v>6</v>
      </c>
      <c r="C102" s="60"/>
      <c r="D102" s="59" t="s">
        <v>59</v>
      </c>
      <c r="E102" s="61"/>
      <c r="F102" s="78" t="s">
        <v>127</v>
      </c>
      <c r="G102" s="63" t="s">
        <v>33</v>
      </c>
      <c r="H102" s="64" t="s">
        <v>34</v>
      </c>
      <c r="I102" s="75" t="s">
        <v>18</v>
      </c>
      <c r="J102" s="66"/>
      <c r="K102" s="67">
        <v>243.5</v>
      </c>
      <c r="L102" s="68"/>
      <c r="M102" s="67">
        <v>235.5</v>
      </c>
      <c r="N102" s="68"/>
      <c r="O102" s="67">
        <f t="shared" si="2"/>
        <v>479</v>
      </c>
      <c r="P102" s="68"/>
      <c r="Q102" s="67">
        <f t="shared" si="3"/>
        <v>63.026315789473685</v>
      </c>
      <c r="R102" s="66"/>
      <c r="S102" s="67">
        <v>39.5</v>
      </c>
      <c r="T102" s="68"/>
      <c r="U102" s="67">
        <v>37.5</v>
      </c>
      <c r="V102" s="68"/>
      <c r="W102" s="69">
        <v>13</v>
      </c>
      <c r="X102" s="68"/>
      <c r="Y102" s="67">
        <v>13</v>
      </c>
      <c r="Z102" s="70"/>
      <c r="AA102" s="71"/>
      <c r="AB102" s="72"/>
      <c r="AC102" s="71"/>
    </row>
    <row r="103" spans="1:29" ht="15.75" x14ac:dyDescent="0.2">
      <c r="A103" s="58">
        <v>7</v>
      </c>
      <c r="B103" s="59">
        <v>7</v>
      </c>
      <c r="C103" s="60"/>
      <c r="D103" s="59" t="s">
        <v>59</v>
      </c>
      <c r="E103" s="61"/>
      <c r="F103" s="76" t="s">
        <v>128</v>
      </c>
      <c r="G103" s="63" t="s">
        <v>33</v>
      </c>
      <c r="H103" s="64" t="s">
        <v>34</v>
      </c>
      <c r="I103" s="77" t="s">
        <v>19</v>
      </c>
      <c r="J103" s="66"/>
      <c r="K103" s="67">
        <v>229.5</v>
      </c>
      <c r="L103" s="68"/>
      <c r="M103" s="67">
        <v>229</v>
      </c>
      <c r="N103" s="68"/>
      <c r="O103" s="67">
        <f t="shared" si="2"/>
        <v>458.5</v>
      </c>
      <c r="P103" s="68"/>
      <c r="Q103" s="67">
        <f t="shared" si="3"/>
        <v>60.328947368421055</v>
      </c>
      <c r="R103" s="66"/>
      <c r="S103" s="67">
        <v>35.5</v>
      </c>
      <c r="T103" s="68"/>
      <c r="U103" s="67">
        <v>37</v>
      </c>
      <c r="V103" s="68"/>
      <c r="W103" s="69">
        <v>12</v>
      </c>
      <c r="X103" s="68"/>
      <c r="Y103" s="67">
        <v>13</v>
      </c>
      <c r="Z103" s="70"/>
      <c r="AA103" s="71"/>
      <c r="AB103" s="72"/>
      <c r="AC103" s="71"/>
    </row>
    <row r="104" spans="1:29" ht="15.75" x14ac:dyDescent="0.2">
      <c r="A104" s="58">
        <v>3</v>
      </c>
      <c r="B104" s="59">
        <v>8</v>
      </c>
      <c r="C104" s="60"/>
      <c r="D104" s="59" t="s">
        <v>56</v>
      </c>
      <c r="E104" s="61"/>
      <c r="F104" s="78" t="s">
        <v>129</v>
      </c>
      <c r="G104" s="63" t="s">
        <v>33</v>
      </c>
      <c r="H104" s="64" t="s">
        <v>34</v>
      </c>
      <c r="I104" s="75" t="s">
        <v>130</v>
      </c>
      <c r="J104" s="66"/>
      <c r="K104" s="67">
        <v>238.5</v>
      </c>
      <c r="L104" s="68"/>
      <c r="M104" s="67">
        <v>218.5</v>
      </c>
      <c r="N104" s="68"/>
      <c r="O104" s="67">
        <f t="shared" si="2"/>
        <v>457</v>
      </c>
      <c r="P104" s="68"/>
      <c r="Q104" s="67">
        <f t="shared" si="3"/>
        <v>60.131578947368425</v>
      </c>
      <c r="R104" s="66"/>
      <c r="S104" s="67">
        <v>37.5</v>
      </c>
      <c r="T104" s="68"/>
      <c r="U104" s="67">
        <v>35</v>
      </c>
      <c r="V104" s="68"/>
      <c r="W104" s="69">
        <v>13</v>
      </c>
      <c r="X104" s="68"/>
      <c r="Y104" s="67">
        <v>12</v>
      </c>
      <c r="Z104" s="70"/>
      <c r="AA104" s="71"/>
      <c r="AB104" s="72"/>
      <c r="AC104" s="71"/>
    </row>
    <row r="105" spans="1:29" ht="15.75" x14ac:dyDescent="0.2">
      <c r="A105" s="58">
        <v>4</v>
      </c>
      <c r="B105" s="59">
        <v>9</v>
      </c>
      <c r="C105" s="60"/>
      <c r="D105" s="59" t="s">
        <v>59</v>
      </c>
      <c r="E105" s="61"/>
      <c r="F105" s="78" t="s">
        <v>131</v>
      </c>
      <c r="G105" s="63" t="s">
        <v>33</v>
      </c>
      <c r="H105" s="64" t="s">
        <v>34</v>
      </c>
      <c r="I105" s="75" t="s">
        <v>20</v>
      </c>
      <c r="J105" s="66"/>
      <c r="K105" s="67">
        <v>237.5</v>
      </c>
      <c r="L105" s="68"/>
      <c r="M105" s="67">
        <v>217.5</v>
      </c>
      <c r="N105" s="68"/>
      <c r="O105" s="67">
        <f t="shared" si="2"/>
        <v>455</v>
      </c>
      <c r="P105" s="68"/>
      <c r="Q105" s="67">
        <f t="shared" si="3"/>
        <v>59.868421052631582</v>
      </c>
      <c r="R105" s="66"/>
      <c r="S105" s="67">
        <v>38.5</v>
      </c>
      <c r="T105" s="68"/>
      <c r="U105" s="67">
        <v>35</v>
      </c>
      <c r="V105" s="68"/>
      <c r="W105" s="69">
        <v>13</v>
      </c>
      <c r="X105" s="68"/>
      <c r="Y105" s="67">
        <v>12</v>
      </c>
      <c r="Z105" s="70"/>
      <c r="AA105" s="71"/>
      <c r="AB105" s="72"/>
      <c r="AC105" s="71"/>
    </row>
    <row r="106" spans="1:29" ht="15.75" x14ac:dyDescent="0.2">
      <c r="A106" s="58">
        <v>8</v>
      </c>
      <c r="B106" s="59">
        <v>10</v>
      </c>
      <c r="C106" s="60"/>
      <c r="D106" s="59" t="s">
        <v>56</v>
      </c>
      <c r="E106" s="61"/>
      <c r="F106" s="78" t="s">
        <v>132</v>
      </c>
      <c r="G106" s="63" t="s">
        <v>33</v>
      </c>
      <c r="H106" s="64" t="s">
        <v>34</v>
      </c>
      <c r="I106" s="74" t="s">
        <v>133</v>
      </c>
      <c r="J106" s="66"/>
      <c r="K106" s="67">
        <v>200</v>
      </c>
      <c r="L106" s="68"/>
      <c r="M106" s="67">
        <v>214</v>
      </c>
      <c r="N106" s="68"/>
      <c r="O106" s="67">
        <f t="shared" si="2"/>
        <v>414</v>
      </c>
      <c r="P106" s="68"/>
      <c r="Q106" s="67">
        <f t="shared" si="3"/>
        <v>54.473684210526315</v>
      </c>
      <c r="R106" s="66"/>
      <c r="S106" s="67">
        <v>31.5</v>
      </c>
      <c r="T106" s="68"/>
      <c r="U106" s="67">
        <v>36</v>
      </c>
      <c r="V106" s="68"/>
      <c r="W106" s="69">
        <v>12</v>
      </c>
      <c r="X106" s="68"/>
      <c r="Y106" s="67">
        <v>13</v>
      </c>
      <c r="Z106" s="70"/>
      <c r="AA106" s="71"/>
      <c r="AB106" s="72"/>
      <c r="AC106" s="71"/>
    </row>
    <row r="107" spans="1:29" ht="15.75" x14ac:dyDescent="0.2">
      <c r="A107" s="58">
        <v>11</v>
      </c>
      <c r="B107" s="59">
        <v>11</v>
      </c>
      <c r="C107" s="60"/>
      <c r="D107" s="59" t="s">
        <v>59</v>
      </c>
      <c r="E107" s="61"/>
      <c r="F107" s="78" t="s">
        <v>134</v>
      </c>
      <c r="G107" s="63" t="s">
        <v>33</v>
      </c>
      <c r="H107" s="64" t="s">
        <v>34</v>
      </c>
      <c r="I107" s="65" t="s">
        <v>135</v>
      </c>
      <c r="J107" s="66"/>
      <c r="K107" s="67">
        <v>203.5</v>
      </c>
      <c r="L107" s="68"/>
      <c r="M107" s="67">
        <v>205</v>
      </c>
      <c r="N107" s="68"/>
      <c r="O107" s="67">
        <f t="shared" si="2"/>
        <v>408.5</v>
      </c>
      <c r="P107" s="68"/>
      <c r="Q107" s="67">
        <f t="shared" si="3"/>
        <v>53.75</v>
      </c>
      <c r="R107" s="66"/>
      <c r="S107" s="67">
        <v>33.5</v>
      </c>
      <c r="T107" s="68"/>
      <c r="U107" s="67">
        <v>35.5</v>
      </c>
      <c r="V107" s="68"/>
      <c r="W107" s="69">
        <v>12</v>
      </c>
      <c r="X107" s="68"/>
      <c r="Y107" s="67">
        <v>12</v>
      </c>
      <c r="Z107" s="70"/>
      <c r="AA107" s="71"/>
      <c r="AB107" s="72"/>
      <c r="AC107" s="71"/>
    </row>
    <row r="108" spans="1:29" ht="15" x14ac:dyDescent="0.2">
      <c r="B108" s="26"/>
      <c r="C108" s="26"/>
      <c r="D108" s="26"/>
    </row>
    <row r="109" spans="1:29" ht="15" x14ac:dyDescent="0.2">
      <c r="A109" s="79"/>
      <c r="B109" s="26"/>
      <c r="C109" s="26"/>
      <c r="D109" s="26"/>
      <c r="F109" s="80" t="s">
        <v>21</v>
      </c>
      <c r="G109" s="80"/>
      <c r="H109" s="79"/>
      <c r="I109" s="79"/>
      <c r="M109" s="79"/>
      <c r="N109" s="79"/>
      <c r="O109" s="79"/>
      <c r="P109" s="79"/>
      <c r="Q109" s="81"/>
      <c r="R109" s="79"/>
    </row>
    <row r="110" spans="1:29" ht="15" x14ac:dyDescent="0.2">
      <c r="A110" s="20"/>
      <c r="B110" s="26"/>
      <c r="C110" s="26"/>
      <c r="D110" s="26"/>
      <c r="F110" s="80"/>
      <c r="G110" s="80"/>
      <c r="H110" s="20"/>
      <c r="I110" s="20"/>
      <c r="M110" s="20"/>
      <c r="N110" s="20"/>
      <c r="O110" s="20"/>
      <c r="P110" s="20"/>
      <c r="Q110" s="82"/>
      <c r="R110" s="20"/>
    </row>
    <row r="111" spans="1:29" x14ac:dyDescent="0.2">
      <c r="B111" s="83" t="s">
        <v>22</v>
      </c>
      <c r="C111" s="83"/>
      <c r="D111" s="83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</row>
    <row r="112" spans="1:29" x14ac:dyDescent="0.2">
      <c r="E112" s="7"/>
      <c r="Q112" s="7"/>
    </row>
    <row r="113" spans="1:29" ht="15" x14ac:dyDescent="0.2">
      <c r="B113" s="26"/>
      <c r="C113" s="26"/>
      <c r="D113" s="26"/>
    </row>
    <row r="114" spans="1:29" ht="15" x14ac:dyDescent="0.2">
      <c r="B114" s="85" t="s">
        <v>23</v>
      </c>
      <c r="C114" s="85"/>
      <c r="D114" s="85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37"/>
      <c r="W114" s="37"/>
    </row>
    <row r="115" spans="1:29" x14ac:dyDescent="0.2">
      <c r="A115" s="87"/>
      <c r="E115" s="88"/>
      <c r="F115" s="89"/>
      <c r="G115" s="89"/>
      <c r="H115" s="89"/>
      <c r="I115" s="89"/>
      <c r="J115" s="88"/>
      <c r="K115" s="88"/>
      <c r="L115" s="88"/>
      <c r="M115" s="88"/>
      <c r="N115" s="88"/>
      <c r="O115" s="88"/>
      <c r="P115" s="88"/>
      <c r="Q115" s="90"/>
      <c r="R115" s="87"/>
      <c r="S115" s="87"/>
      <c r="T115" s="87"/>
      <c r="V115" s="87"/>
    </row>
    <row r="116" spans="1:29" ht="104.25" x14ac:dyDescent="0.2">
      <c r="A116" s="51"/>
      <c r="B116" s="46" t="s">
        <v>5</v>
      </c>
      <c r="D116" s="48" t="s">
        <v>6</v>
      </c>
      <c r="E116" s="47"/>
      <c r="F116" s="49" t="s">
        <v>7</v>
      </c>
      <c r="G116" s="49" t="s">
        <v>8</v>
      </c>
      <c r="H116" s="46" t="s">
        <v>9</v>
      </c>
      <c r="I116" s="91" t="s">
        <v>10</v>
      </c>
      <c r="J116" s="91"/>
      <c r="K116" s="91"/>
      <c r="L116" s="50"/>
      <c r="M116" s="46" t="s">
        <v>11</v>
      </c>
      <c r="N116" s="50"/>
      <c r="O116" s="46" t="s">
        <v>12</v>
      </c>
      <c r="P116" s="50"/>
      <c r="Q116" s="46" t="s">
        <v>13</v>
      </c>
      <c r="R116" s="92"/>
      <c r="S116" s="46"/>
      <c r="T116" s="93"/>
      <c r="U116" s="91" t="s">
        <v>24</v>
      </c>
      <c r="V116" s="91"/>
      <c r="W116" s="91"/>
      <c r="X116" s="51"/>
      <c r="Y116" s="51"/>
      <c r="Z116" s="51"/>
      <c r="AA116" s="51"/>
      <c r="AB116" s="51"/>
      <c r="AC116" s="51"/>
    </row>
    <row r="117" spans="1:29" x14ac:dyDescent="0.2">
      <c r="A117" s="94"/>
      <c r="D117" s="25"/>
      <c r="E117" s="95"/>
      <c r="F117" s="94"/>
      <c r="G117" s="94"/>
      <c r="H117" s="94"/>
      <c r="I117" s="94"/>
      <c r="J117" s="88"/>
      <c r="K117" s="20"/>
      <c r="L117" s="95"/>
      <c r="M117" s="88"/>
      <c r="N117" s="95"/>
      <c r="O117" s="88"/>
      <c r="P117" s="95"/>
      <c r="Q117" s="88"/>
      <c r="R117" s="88"/>
      <c r="S117" s="20"/>
      <c r="T117" s="88"/>
      <c r="U117" s="88"/>
      <c r="V117" s="88"/>
      <c r="W117" s="20"/>
      <c r="X117" s="20"/>
      <c r="Y117" s="20"/>
      <c r="Z117" s="20"/>
      <c r="AA117" s="20"/>
      <c r="AB117" s="20"/>
      <c r="AC117" s="20"/>
    </row>
    <row r="118" spans="1:29" ht="14.25" x14ac:dyDescent="0.2">
      <c r="A118" s="13"/>
      <c r="B118" s="59">
        <v>1</v>
      </c>
      <c r="C118" s="20"/>
      <c r="D118" s="59" t="s">
        <v>136</v>
      </c>
      <c r="E118" s="88"/>
      <c r="F118" s="96" t="s">
        <v>137</v>
      </c>
      <c r="G118" s="97" t="s">
        <v>138</v>
      </c>
      <c r="H118" s="98" t="s">
        <v>139</v>
      </c>
      <c r="I118" s="99" t="s">
        <v>140</v>
      </c>
      <c r="J118" s="100"/>
      <c r="K118" s="101"/>
      <c r="L118" s="88"/>
      <c r="M118" s="102">
        <v>272.5</v>
      </c>
      <c r="N118" s="103"/>
      <c r="O118" s="102">
        <v>263</v>
      </c>
      <c r="P118" s="87"/>
      <c r="Q118" s="102">
        <f t="shared" ref="Q118:Q121" si="4">SUM(M118:O118)</f>
        <v>535.5</v>
      </c>
      <c r="R118" s="104"/>
      <c r="S118" s="105"/>
      <c r="T118" s="106"/>
      <c r="U118" s="107" t="s">
        <v>141</v>
      </c>
      <c r="V118" s="108"/>
      <c r="W118" s="109"/>
      <c r="X118" s="13"/>
      <c r="Y118" s="13"/>
      <c r="Z118" s="13"/>
      <c r="AA118" s="13"/>
      <c r="AB118" s="13"/>
      <c r="AC118" s="13"/>
    </row>
    <row r="119" spans="1:29" ht="14.25" x14ac:dyDescent="0.2">
      <c r="A119" s="13"/>
      <c r="B119" s="59">
        <v>2</v>
      </c>
      <c r="C119" s="20"/>
      <c r="D119" s="59" t="s">
        <v>142</v>
      </c>
      <c r="E119" s="88"/>
      <c r="F119" s="110" t="s">
        <v>143</v>
      </c>
      <c r="G119" s="97" t="s">
        <v>138</v>
      </c>
      <c r="H119" s="98" t="s">
        <v>139</v>
      </c>
      <c r="I119" s="99" t="s">
        <v>144</v>
      </c>
      <c r="J119" s="100"/>
      <c r="K119" s="101"/>
      <c r="L119" s="88"/>
      <c r="M119" s="102">
        <v>265.5</v>
      </c>
      <c r="N119" s="103"/>
      <c r="O119" s="102">
        <v>253</v>
      </c>
      <c r="P119" s="87"/>
      <c r="Q119" s="102">
        <f t="shared" si="4"/>
        <v>518.5</v>
      </c>
      <c r="R119" s="104"/>
      <c r="S119" s="105"/>
      <c r="T119" s="106"/>
      <c r="U119" s="107" t="s">
        <v>141</v>
      </c>
      <c r="V119" s="108"/>
      <c r="W119" s="109"/>
      <c r="X119" s="13"/>
      <c r="Y119" s="13"/>
      <c r="Z119" s="13"/>
      <c r="AA119" s="13"/>
      <c r="AB119" s="13"/>
      <c r="AC119" s="13"/>
    </row>
    <row r="120" spans="1:29" ht="14.25" x14ac:dyDescent="0.2">
      <c r="A120" s="13"/>
      <c r="B120" s="59">
        <v>3</v>
      </c>
      <c r="C120" s="20"/>
      <c r="D120" s="59" t="s">
        <v>142</v>
      </c>
      <c r="E120" s="88"/>
      <c r="F120" s="110" t="s">
        <v>145</v>
      </c>
      <c r="G120" s="97" t="s">
        <v>138</v>
      </c>
      <c r="H120" s="98" t="s">
        <v>139</v>
      </c>
      <c r="I120" s="99" t="s">
        <v>146</v>
      </c>
      <c r="J120" s="100"/>
      <c r="K120" s="101"/>
      <c r="L120" s="88"/>
      <c r="M120" s="102">
        <v>257.5</v>
      </c>
      <c r="N120" s="103"/>
      <c r="O120" s="102">
        <v>247</v>
      </c>
      <c r="P120" s="87"/>
      <c r="Q120" s="102">
        <f t="shared" si="4"/>
        <v>504.5</v>
      </c>
      <c r="R120" s="104"/>
      <c r="S120" s="105"/>
      <c r="T120" s="106"/>
      <c r="U120" s="107" t="s">
        <v>141</v>
      </c>
      <c r="V120" s="108"/>
      <c r="W120" s="109"/>
      <c r="X120" s="13"/>
      <c r="Y120" s="13"/>
      <c r="Z120" s="13"/>
      <c r="AA120" s="13"/>
      <c r="AB120" s="13"/>
      <c r="AC120" s="13"/>
    </row>
    <row r="121" spans="1:29" ht="14.25" x14ac:dyDescent="0.2">
      <c r="A121" s="13"/>
      <c r="B121" s="59">
        <v>4</v>
      </c>
      <c r="C121" s="20"/>
      <c r="D121" s="59" t="s">
        <v>136</v>
      </c>
      <c r="E121" s="88"/>
      <c r="F121" s="110" t="s">
        <v>147</v>
      </c>
      <c r="G121" s="97" t="s">
        <v>138</v>
      </c>
      <c r="H121" s="98" t="s">
        <v>139</v>
      </c>
      <c r="I121" s="99" t="s">
        <v>148</v>
      </c>
      <c r="J121" s="100"/>
      <c r="K121" s="101"/>
      <c r="L121" s="88"/>
      <c r="M121" s="102">
        <v>254.5</v>
      </c>
      <c r="N121" s="103"/>
      <c r="O121" s="102">
        <v>240</v>
      </c>
      <c r="P121" s="87"/>
      <c r="Q121" s="102">
        <f t="shared" si="4"/>
        <v>494.5</v>
      </c>
      <c r="R121" s="104"/>
      <c r="S121" s="105"/>
      <c r="T121" s="106"/>
      <c r="U121" s="107" t="s">
        <v>141</v>
      </c>
      <c r="V121" s="108"/>
      <c r="W121" s="109"/>
      <c r="X121" s="13"/>
      <c r="Y121" s="13"/>
      <c r="Z121" s="13"/>
      <c r="AA121" s="13"/>
      <c r="AB121" s="13"/>
      <c r="AC121" s="13"/>
    </row>
    <row r="122" spans="1:29" ht="14.25" x14ac:dyDescent="0.2">
      <c r="A122" s="111"/>
      <c r="B122" s="13"/>
      <c r="C122" s="13"/>
      <c r="D122" s="13"/>
      <c r="E122" s="112"/>
      <c r="F122" s="113"/>
      <c r="G122" s="113"/>
      <c r="H122" s="113"/>
      <c r="I122" s="113"/>
      <c r="J122" s="13"/>
      <c r="K122" s="10"/>
      <c r="L122" s="112"/>
      <c r="M122" s="10"/>
      <c r="N122" s="112"/>
      <c r="O122" s="10"/>
      <c r="P122" s="112"/>
      <c r="Q122" s="111"/>
      <c r="R122" s="111"/>
      <c r="S122" s="111"/>
      <c r="T122" s="111"/>
      <c r="U122" s="13"/>
      <c r="V122" s="111"/>
      <c r="W122" s="13"/>
    </row>
    <row r="123" spans="1:29" ht="15" x14ac:dyDescent="0.2">
      <c r="B123" s="26"/>
      <c r="C123" s="26"/>
      <c r="D123" s="26"/>
    </row>
    <row r="124" spans="1:29" ht="15" x14ac:dyDescent="0.2">
      <c r="B124" s="26"/>
      <c r="C124" s="26"/>
      <c r="D124" s="26"/>
      <c r="Q124" s="7"/>
    </row>
    <row r="125" spans="1:29" ht="15" x14ac:dyDescent="0.2">
      <c r="A125" s="79"/>
      <c r="B125" s="26"/>
      <c r="C125" s="26"/>
      <c r="D125" s="26"/>
      <c r="F125" s="80" t="s">
        <v>21</v>
      </c>
      <c r="G125" s="80"/>
      <c r="H125" s="79"/>
      <c r="I125" s="79"/>
      <c r="M125" s="79"/>
      <c r="N125" s="79"/>
      <c r="O125" s="79"/>
      <c r="P125" s="79"/>
      <c r="Q125" s="81"/>
      <c r="R125" s="79"/>
    </row>
    <row r="126" spans="1:29" ht="15" x14ac:dyDescent="0.2">
      <c r="B126" s="26"/>
      <c r="C126" s="26"/>
      <c r="D126" s="26"/>
      <c r="Q126" s="7"/>
    </row>
    <row r="128" spans="1:29" x14ac:dyDescent="0.2">
      <c r="B128" s="83" t="s">
        <v>22</v>
      </c>
      <c r="C128" s="83"/>
      <c r="D128" s="83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</row>
  </sheetData>
  <mergeCells count="43">
    <mergeCell ref="I121:K121"/>
    <mergeCell ref="U121:W121"/>
    <mergeCell ref="B128:W128"/>
    <mergeCell ref="I118:K118"/>
    <mergeCell ref="U118:W118"/>
    <mergeCell ref="I119:K119"/>
    <mergeCell ref="U119:W119"/>
    <mergeCell ref="I120:K120"/>
    <mergeCell ref="U120:W120"/>
    <mergeCell ref="I74:K74"/>
    <mergeCell ref="S74:U74"/>
    <mergeCell ref="W74:Y74"/>
    <mergeCell ref="B111:W111"/>
    <mergeCell ref="B114:W114"/>
    <mergeCell ref="I116:K116"/>
    <mergeCell ref="U116:W116"/>
    <mergeCell ref="W50:Y50"/>
    <mergeCell ref="B61:W61"/>
    <mergeCell ref="I62:K62"/>
    <mergeCell ref="S62:U62"/>
    <mergeCell ref="W62:Y62"/>
    <mergeCell ref="B72:W72"/>
    <mergeCell ref="K23:Q23"/>
    <mergeCell ref="S25:U25"/>
    <mergeCell ref="W25:Y25"/>
    <mergeCell ref="B37:W37"/>
    <mergeCell ref="I38:K38"/>
    <mergeCell ref="B91:W91"/>
    <mergeCell ref="I93:K93"/>
    <mergeCell ref="S93:U93"/>
    <mergeCell ref="W93:Y93"/>
    <mergeCell ref="B49:W49"/>
    <mergeCell ref="I50:K50"/>
    <mergeCell ref="S50:U50"/>
    <mergeCell ref="S10:U10"/>
    <mergeCell ref="W10:Y10"/>
    <mergeCell ref="B20:W20"/>
    <mergeCell ref="S38:U38"/>
    <mergeCell ref="W38:Y38"/>
    <mergeCell ref="B1:AA1"/>
    <mergeCell ref="I3:N3"/>
    <mergeCell ref="I5:N5"/>
    <mergeCell ref="K8:Q8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O24" sqref="O24"/>
    </sheetView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2017-06-16T08:50:09Z</dcterms:modified>
</cp:coreProperties>
</file>