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20" yWindow="120" windowWidth="15168" windowHeight="9612"/>
  </bookViews>
  <sheets>
    <sheet name="Results Sheets" sheetId="1" r:id="rId1"/>
  </sheets>
  <definedNames>
    <definedName name="_xlnm._FilterDatabase" localSheetId="0" hidden="1">'Results Sheets'!$D$12:$P$16</definedName>
    <definedName name="_xlnm.Print_Area" localSheetId="0">'Results Sheets'!$A$1:$AC$109</definedName>
    <definedName name="_xlnm.Print_Titles" localSheetId="0">'Results Sheets'!$1:$9</definedName>
  </definedNames>
  <calcPr calcId="125725"/>
</workbook>
</file>

<file path=xl/calcChain.xml><?xml version="1.0" encoding="utf-8"?>
<calcChain xmlns="http://schemas.openxmlformats.org/spreadsheetml/2006/main">
  <c r="T100" i="1"/>
  <c r="T101"/>
  <c r="T102"/>
  <c r="T99"/>
  <c r="N33"/>
  <c r="N87"/>
  <c r="P87" s="1"/>
  <c r="N86"/>
  <c r="P86" s="1"/>
  <c r="N85"/>
  <c r="P85" s="1"/>
  <c r="N84"/>
  <c r="P84" s="1"/>
  <c r="N83"/>
  <c r="P83" s="1"/>
  <c r="N67" l="1"/>
  <c r="P67" s="1"/>
  <c r="N68"/>
  <c r="P68" s="1"/>
  <c r="N65"/>
  <c r="P65" s="1"/>
  <c r="N69"/>
  <c r="P69" s="1"/>
  <c r="N66"/>
  <c r="P66" s="1"/>
  <c r="N73"/>
  <c r="P73" s="1"/>
  <c r="N71"/>
  <c r="P71" s="1"/>
  <c r="N70"/>
  <c r="P70" s="1"/>
  <c r="N72"/>
  <c r="P72" s="1"/>
  <c r="N28"/>
  <c r="P28" s="1"/>
  <c r="N30"/>
  <c r="P30" s="1"/>
  <c r="N34"/>
  <c r="P34" s="1"/>
  <c r="N31"/>
  <c r="P31" s="1"/>
  <c r="N29"/>
  <c r="P29" s="1"/>
  <c r="N32"/>
  <c r="P32" s="1"/>
  <c r="P33"/>
  <c r="N35"/>
  <c r="P35" s="1"/>
  <c r="N44"/>
  <c r="P44" s="1"/>
  <c r="N52"/>
  <c r="P52" s="1"/>
  <c r="N55"/>
  <c r="P55" s="1"/>
  <c r="N46"/>
  <c r="P46" s="1"/>
  <c r="N49"/>
  <c r="P49" s="1"/>
  <c r="N53"/>
  <c r="P53" s="1"/>
  <c r="N50"/>
  <c r="P50" s="1"/>
  <c r="N47"/>
  <c r="P47" s="1"/>
  <c r="N54"/>
  <c r="P54" s="1"/>
  <c r="N51"/>
  <c r="P51" s="1"/>
  <c r="N45"/>
  <c r="P45" s="1"/>
  <c r="N48"/>
  <c r="P48" s="1"/>
  <c r="N17"/>
  <c r="P17" s="1"/>
  <c r="N15"/>
  <c r="P15" s="1"/>
  <c r="N18"/>
  <c r="P18" s="1"/>
  <c r="N14"/>
  <c r="P14" s="1"/>
  <c r="N16"/>
  <c r="P16" s="1"/>
</calcChain>
</file>

<file path=xl/sharedStrings.xml><?xml version="1.0" encoding="utf-8"?>
<sst xmlns="http://schemas.openxmlformats.org/spreadsheetml/2006/main" count="367" uniqueCount="137">
  <si>
    <t>Name of Rider</t>
  </si>
  <si>
    <t>Name of Horse</t>
  </si>
  <si>
    <t>Judge C</t>
  </si>
  <si>
    <t>Judge E</t>
  </si>
  <si>
    <t>%</t>
  </si>
  <si>
    <t>INDIVIDUAL CLASSIFICATION</t>
  </si>
  <si>
    <t>JUDGE E:</t>
  </si>
  <si>
    <t>Rider's Nationality</t>
  </si>
  <si>
    <t>Team</t>
  </si>
  <si>
    <t>Mr/Mrs/Ms</t>
  </si>
  <si>
    <t>Final Placing</t>
  </si>
  <si>
    <t>Signature of Judges :</t>
  </si>
  <si>
    <t>Collective Marks</t>
  </si>
  <si>
    <t>Total points</t>
  </si>
  <si>
    <t>Rider's NF</t>
  </si>
  <si>
    <t>Rider's Position</t>
  </si>
  <si>
    <t>Total     Judge C</t>
  </si>
  <si>
    <t>Total     Judge E</t>
  </si>
  <si>
    <t>Total         Judge C</t>
  </si>
  <si>
    <t>Total         Judge E</t>
  </si>
  <si>
    <t>Total        Judge C</t>
  </si>
  <si>
    <t>Total       Judge C</t>
  </si>
  <si>
    <t>DECLARED TEAM CLASSIFICATION</t>
  </si>
  <si>
    <r>
      <t>NOTE</t>
    </r>
    <r>
      <rPr>
        <sz val="10"/>
        <color indexed="14"/>
        <rFont val="Verdana"/>
        <family val="2"/>
      </rPr>
      <t>:</t>
    </r>
    <r>
      <rPr>
        <sz val="10"/>
        <rFont val="Verdana"/>
        <family val="2"/>
      </rPr>
      <t xml:space="preserve"> To be returned after the event by e-mail in Excel format to Andreina Wipraechtiger FEI Solidarity Dept. (andreina.wipraechtiger@fei.org).</t>
    </r>
  </si>
  <si>
    <t>2017 FEI WORLD DRESSAGE CHALLENGE</t>
  </si>
  <si>
    <t># of Errors</t>
  </si>
  <si>
    <t>Class</t>
  </si>
  <si>
    <t>JUDGE C:Hughes-Keen Helen</t>
    <phoneticPr fontId="0" type="noConversion"/>
  </si>
  <si>
    <t>COUNTRY:TPE</t>
    <phoneticPr fontId="0" type="noConversion"/>
  </si>
  <si>
    <t>DATES: 2017/12/11</t>
    <phoneticPr fontId="0" type="noConversion"/>
  </si>
  <si>
    <t>邱鈺淇CHIU, Yuki</t>
    <phoneticPr fontId="16" type="noConversion"/>
  </si>
  <si>
    <t>張方瑜CHANG, Felicia</t>
    <phoneticPr fontId="16" type="noConversion"/>
  </si>
  <si>
    <t>葉繡華YEH, Louisa</t>
    <phoneticPr fontId="16" type="noConversion"/>
  </si>
  <si>
    <t>賴芷旻LAI, Chin-Min</t>
    <phoneticPr fontId="16" type="noConversion"/>
  </si>
  <si>
    <t>賴嘉慧LAI, Wendy</t>
    <phoneticPr fontId="16" type="noConversion"/>
  </si>
  <si>
    <t>Orchis</t>
    <phoneticPr fontId="16" type="noConversion"/>
  </si>
  <si>
    <t>TOUCHE</t>
  </si>
  <si>
    <t>Solo</t>
  </si>
  <si>
    <t>Nova</t>
    <phoneticPr fontId="16" type="noConversion"/>
  </si>
  <si>
    <t>Charming</t>
    <phoneticPr fontId="16" type="noConversion"/>
  </si>
  <si>
    <t>TPE</t>
    <phoneticPr fontId="18" type="noConversion"/>
  </si>
  <si>
    <t>ROC</t>
    <phoneticPr fontId="18" type="noConversion"/>
  </si>
  <si>
    <t>林妤珍LIN, Amy</t>
    <phoneticPr fontId="16" type="noConversion"/>
  </si>
  <si>
    <t>莫涵媮Poh Han-Yu</t>
    <phoneticPr fontId="16" type="noConversion"/>
  </si>
  <si>
    <t>吳藹玲Wu, Iris</t>
    <phoneticPr fontId="16" type="noConversion"/>
  </si>
  <si>
    <t>李欣恬LEE, Annika</t>
    <phoneticPr fontId="16" type="noConversion"/>
  </si>
  <si>
    <t>李欣恩LEE, Audrey</t>
    <phoneticPr fontId="16" type="noConversion"/>
  </si>
  <si>
    <t>韓儀Hang, Minna</t>
    <phoneticPr fontId="16" type="noConversion"/>
  </si>
  <si>
    <t>Alardra</t>
    <phoneticPr fontId="16" type="noConversion"/>
  </si>
  <si>
    <t>Winston</t>
  </si>
  <si>
    <t>Hannibal</t>
  </si>
  <si>
    <t>Siesta</t>
  </si>
  <si>
    <t>Dolice Vita</t>
  </si>
  <si>
    <t>Coddie</t>
  </si>
  <si>
    <t>Charming</t>
  </si>
  <si>
    <t>Solo</t>
    <phoneticPr fontId="0" type="noConversion"/>
  </si>
  <si>
    <t>Lucky Lordi</t>
    <phoneticPr fontId="0" type="noConversion"/>
  </si>
  <si>
    <t>黃駿傑Huang, Tommy</t>
  </si>
  <si>
    <t>Noel</t>
    <phoneticPr fontId="0" type="noConversion"/>
  </si>
  <si>
    <t>INTERMEDIATE I</t>
    <phoneticPr fontId="0" type="noConversion"/>
  </si>
  <si>
    <t>INTERMEDIATE I</t>
    <phoneticPr fontId="0" type="noConversion"/>
  </si>
  <si>
    <t>PRIX ST-GEORGES</t>
    <phoneticPr fontId="0" type="noConversion"/>
  </si>
  <si>
    <t>Coefficient</t>
    <phoneticPr fontId="0" type="noConversion"/>
  </si>
  <si>
    <t>PRIX ST-GEORGES</t>
    <phoneticPr fontId="0" type="noConversion"/>
  </si>
  <si>
    <t>Ms</t>
    <phoneticPr fontId="0" type="noConversion"/>
  </si>
  <si>
    <t>Jason LU</t>
    <phoneticPr fontId="0" type="noConversion"/>
  </si>
  <si>
    <t>林捷宇LIN, Chieh-Yu</t>
    <phoneticPr fontId="16" type="noConversion"/>
  </si>
  <si>
    <t>黃君緯 HUANG, Wei</t>
    <phoneticPr fontId="16" type="noConversion"/>
  </si>
  <si>
    <t>陳忠志CHEN, Chung Chih</t>
    <phoneticPr fontId="16" type="noConversion"/>
  </si>
  <si>
    <t>Whisper</t>
    <phoneticPr fontId="16" type="noConversion"/>
  </si>
  <si>
    <t>Valentin</t>
    <phoneticPr fontId="16" type="noConversion"/>
  </si>
  <si>
    <t>Da Vinci</t>
    <phoneticPr fontId="16" type="noConversion"/>
  </si>
  <si>
    <t>Movie Star</t>
  </si>
  <si>
    <t>Eltoro</t>
    <phoneticPr fontId="16" type="noConversion"/>
  </si>
  <si>
    <t>Tristan's Lady</t>
    <phoneticPr fontId="16" type="noConversion"/>
  </si>
  <si>
    <t>Ruinart(香檳)</t>
    <phoneticPr fontId="16" type="noConversion"/>
  </si>
  <si>
    <t>Ustrada-Viola</t>
    <phoneticPr fontId="16" type="noConversion"/>
  </si>
  <si>
    <t>Belessiano</t>
  </si>
  <si>
    <t>Mr</t>
    <phoneticPr fontId="0" type="noConversion"/>
  </si>
  <si>
    <t>廖偉釧LIAO, Johnny</t>
    <phoneticPr fontId="16" type="noConversion"/>
  </si>
  <si>
    <t>郭毓琪KUO, Bionca</t>
    <phoneticPr fontId="16" type="noConversion"/>
  </si>
  <si>
    <t>呂瑞萍LU, Renee</t>
    <phoneticPr fontId="16" type="noConversion"/>
  </si>
  <si>
    <t>朱偉志 CHU, Gary</t>
    <phoneticPr fontId="16" type="noConversion"/>
  </si>
  <si>
    <t>陳方璞CHEN, Ivy</t>
    <phoneticPr fontId="16" type="noConversion"/>
  </si>
  <si>
    <t>Schnuppe</t>
  </si>
  <si>
    <t>Chubbs</t>
  </si>
  <si>
    <t>Wenum</t>
    <phoneticPr fontId="16" type="noConversion"/>
  </si>
  <si>
    <t>Tartouche</t>
  </si>
  <si>
    <t>Remy</t>
  </si>
  <si>
    <t>Leviano</t>
    <phoneticPr fontId="16" type="noConversion"/>
  </si>
  <si>
    <t>Trada</t>
    <phoneticPr fontId="16" type="noConversion"/>
  </si>
  <si>
    <r>
      <t xml:space="preserve">LL ORON TONI </t>
    </r>
    <r>
      <rPr>
        <sz val="12"/>
        <rFont val="微軟正黑體"/>
        <family val="2"/>
        <charset val="136"/>
      </rPr>
      <t>Ⅱ</t>
    </r>
    <phoneticPr fontId="16" type="noConversion"/>
  </si>
  <si>
    <t>Donna Vera</t>
    <phoneticPr fontId="16" type="noConversion"/>
  </si>
  <si>
    <t>Royal Star</t>
    <phoneticPr fontId="16" type="noConversion"/>
  </si>
  <si>
    <t>貝克漢</t>
  </si>
  <si>
    <t>Heidesee</t>
    <phoneticPr fontId="16" type="noConversion"/>
  </si>
  <si>
    <t>謝依暽HSIEH, I-Lin</t>
    <phoneticPr fontId="16" type="noConversion"/>
  </si>
  <si>
    <t>林健平LIN, Marco</t>
    <phoneticPr fontId="16" type="noConversion"/>
  </si>
  <si>
    <t>Joao Reis</t>
    <phoneticPr fontId="16" type="noConversion"/>
  </si>
  <si>
    <t>UCANDANCE</t>
  </si>
  <si>
    <t>Walt Disney</t>
    <phoneticPr fontId="16" type="noConversion"/>
  </si>
  <si>
    <t>Victor</t>
    <phoneticPr fontId="16" type="noConversion"/>
  </si>
  <si>
    <t>Lucky Lordi</t>
    <phoneticPr fontId="16" type="noConversion"/>
  </si>
  <si>
    <t>Content</t>
    <phoneticPr fontId="16" type="noConversion"/>
  </si>
  <si>
    <t>Florentiner</t>
    <phoneticPr fontId="16" type="noConversion"/>
  </si>
  <si>
    <t>Noel</t>
    <phoneticPr fontId="16" type="noConversion"/>
  </si>
  <si>
    <t>Lonesome</t>
    <phoneticPr fontId="16" type="noConversion"/>
  </si>
  <si>
    <t>x</t>
    <phoneticPr fontId="0" type="noConversion"/>
  </si>
  <si>
    <t>x</t>
    <phoneticPr fontId="0" type="noConversion"/>
  </si>
  <si>
    <t>賴嘉慧LAI, Wendy</t>
    <phoneticPr fontId="16" type="noConversion"/>
  </si>
  <si>
    <t>葉繡華YEH, Louisa</t>
    <phoneticPr fontId="16" type="noConversion"/>
  </si>
  <si>
    <t>林濬泳 Lin, Neil</t>
    <phoneticPr fontId="0" type="noConversion"/>
  </si>
  <si>
    <t>E</t>
    <phoneticPr fontId="0" type="noConversion"/>
  </si>
  <si>
    <t>E</t>
    <phoneticPr fontId="0" type="noConversion"/>
  </si>
  <si>
    <t>Final Placing</t>
    <phoneticPr fontId="0" type="noConversion"/>
  </si>
  <si>
    <t>洪子又HUNG, Tzu-Yu</t>
    <phoneticPr fontId="16" type="noConversion"/>
  </si>
  <si>
    <t>林昀 LIN, Yun</t>
    <phoneticPr fontId="16" type="noConversion"/>
  </si>
  <si>
    <t>王克文 WANG, kevin</t>
    <phoneticPr fontId="16" type="noConversion"/>
  </si>
  <si>
    <t>周以軒 CHOU, Yi-Hsuan</t>
    <phoneticPr fontId="16" type="noConversion"/>
  </si>
  <si>
    <t>朱嘉宗 CHU, Joe</t>
    <phoneticPr fontId="16" type="noConversion"/>
  </si>
  <si>
    <t xml:space="preserve">沈德賢SHEN, Woody </t>
    <phoneticPr fontId="16" type="noConversion"/>
  </si>
  <si>
    <t>陳怡如CHEN, Linda</t>
    <phoneticPr fontId="16" type="noConversion"/>
  </si>
  <si>
    <t>鄧立婕TENG, Jacqueline</t>
    <phoneticPr fontId="16" type="noConversion"/>
  </si>
  <si>
    <t>高華聰KAO, Johnny</t>
    <phoneticPr fontId="16" type="noConversion"/>
  </si>
  <si>
    <t>黃駿傑HUANG, Tommy</t>
    <phoneticPr fontId="16" type="noConversion"/>
  </si>
  <si>
    <t>黃筑茵HUANG, Ju-in</t>
    <phoneticPr fontId="16" type="noConversion"/>
  </si>
  <si>
    <t>高健瓏KAO, Jian-Long</t>
    <phoneticPr fontId="16" type="noConversion"/>
  </si>
  <si>
    <t>蘇奕銨SU, Mauricio</t>
    <phoneticPr fontId="16" type="noConversion"/>
  </si>
  <si>
    <t>林濬泳LIN, Neil</t>
    <phoneticPr fontId="16" type="noConversion"/>
  </si>
  <si>
    <t>郭淑美KUO,Shu-Mei</t>
    <phoneticPr fontId="16" type="noConversion"/>
  </si>
  <si>
    <t>鍾宜芸CHUNG, Isabell</t>
    <phoneticPr fontId="16" type="noConversion"/>
  </si>
  <si>
    <t>酈馨LIH, Hsin</t>
    <phoneticPr fontId="16" type="noConversion"/>
  </si>
  <si>
    <t>王文劭 WANG, Maurice</t>
    <phoneticPr fontId="16" type="noConversion"/>
  </si>
  <si>
    <t>SENIOR I CLASS</t>
    <phoneticPr fontId="0" type="noConversion"/>
  </si>
  <si>
    <t>SENIOR II CLASS</t>
    <phoneticPr fontId="0" type="noConversion"/>
  </si>
  <si>
    <t>YOUTH CLASS</t>
    <phoneticPr fontId="0" type="noConversion"/>
  </si>
  <si>
    <t>Final Score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</si>
</sst>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 "/>
  </numFmts>
  <fonts count="23">
    <font>
      <sz val="10"/>
      <name val="Arial"/>
    </font>
    <font>
      <b/>
      <sz val="12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b/>
      <sz val="10"/>
      <color indexed="14"/>
      <name val="Verdana"/>
      <family val="2"/>
    </font>
    <font>
      <sz val="10"/>
      <color indexed="14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sz val="12"/>
      <color theme="1"/>
      <name val="微軟正黑體"/>
      <family val="2"/>
      <charset val="136"/>
    </font>
    <font>
      <sz val="9"/>
      <name val="新細明體"/>
      <family val="1"/>
      <charset val="136"/>
    </font>
    <font>
      <sz val="11"/>
      <name val="Georgia"/>
      <family val="1"/>
    </font>
    <font>
      <sz val="10"/>
      <name val="Arial"/>
      <family val="2"/>
    </font>
    <font>
      <sz val="12"/>
      <name val="微軟正黑體"/>
      <family val="2"/>
      <charset val="136"/>
    </font>
    <font>
      <sz val="12"/>
      <color indexed="8"/>
      <name val="微軟正黑體"/>
      <family val="2"/>
      <charset val="136"/>
    </font>
    <font>
      <sz val="12"/>
      <color rgb="FF222222"/>
      <name val="微軟正黑體"/>
      <family val="2"/>
      <charset val="136"/>
    </font>
    <font>
      <sz val="1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Alignment="1"/>
    <xf numFmtId="0" fontId="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/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0" fontId="5" fillId="0" borderId="0" xfId="0" applyFont="1" applyBorder="1"/>
    <xf numFmtId="0" fontId="2" fillId="0" borderId="2" xfId="0" applyFont="1" applyBorder="1" applyAlignment="1"/>
    <xf numFmtId="0" fontId="6" fillId="0" borderId="0" xfId="0" applyFont="1"/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Border="1" applyAlignment="1">
      <alignment horizontal="center"/>
    </xf>
    <xf numFmtId="2" fontId="6" fillId="0" borderId="3" xfId="0" applyNumberFormat="1" applyFont="1" applyFill="1" applyBorder="1" applyAlignment="1">
      <alignment horizontal="center" textRotation="90" wrapText="1"/>
    </xf>
    <xf numFmtId="2" fontId="6" fillId="0" borderId="4" xfId="0" applyNumberFormat="1" applyFont="1" applyFill="1" applyBorder="1" applyAlignment="1">
      <alignment horizontal="center" textRotation="90" wrapText="1"/>
    </xf>
    <xf numFmtId="2" fontId="6" fillId="0" borderId="5" xfId="0" applyNumberFormat="1" applyFont="1" applyFill="1" applyBorder="1" applyAlignment="1">
      <alignment horizontal="center" textRotation="90" wrapText="1"/>
    </xf>
    <xf numFmtId="2" fontId="6" fillId="0" borderId="0" xfId="0" applyNumberFormat="1" applyFont="1" applyFill="1" applyBorder="1" applyAlignment="1">
      <alignment horizontal="center" textRotation="90" wrapText="1"/>
    </xf>
    <xf numFmtId="0" fontId="6" fillId="0" borderId="0" xfId="0" applyFont="1" applyAlignment="1"/>
    <xf numFmtId="0" fontId="2" fillId="0" borderId="6" xfId="0" applyFont="1" applyBorder="1"/>
    <xf numFmtId="0" fontId="7" fillId="0" borderId="0" xfId="0" applyNumberFormat="1" applyFont="1" applyFill="1" applyBorder="1" applyAlignment="1">
      <alignment horizontal="center"/>
    </xf>
    <xf numFmtId="0" fontId="7" fillId="0" borderId="6" xfId="0" applyFont="1" applyFill="1" applyBorder="1"/>
    <xf numFmtId="0" fontId="7" fillId="0" borderId="6" xfId="0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0" xfId="0" applyFont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/>
    <xf numFmtId="2" fontId="2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176" fontId="5" fillId="0" borderId="0" xfId="0" applyNumberFormat="1" applyFont="1"/>
    <xf numFmtId="0" fontId="5" fillId="0" borderId="0" xfId="0" applyFont="1" applyFill="1" applyBorder="1"/>
    <xf numFmtId="0" fontId="8" fillId="0" borderId="0" xfId="0" applyFont="1" applyAlignment="1"/>
    <xf numFmtId="2" fontId="10" fillId="0" borderId="3" xfId="0" applyNumberFormat="1" applyFont="1" applyFill="1" applyBorder="1" applyAlignment="1">
      <alignment horizontal="center" textRotation="90" wrapText="1"/>
    </xf>
    <xf numFmtId="0" fontId="5" fillId="0" borderId="2" xfId="0" applyFont="1" applyBorder="1"/>
    <xf numFmtId="0" fontId="14" fillId="0" borderId="0" xfId="0" applyFont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2" fillId="0" borderId="7" xfId="0" applyFont="1" applyBorder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2" fontId="6" fillId="0" borderId="3" xfId="0" applyNumberFormat="1" applyFont="1" applyFill="1" applyBorder="1" applyAlignment="1">
      <alignment horizontal="center" textRotation="90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Border="1" applyAlignment="1">
      <alignment horizontal="center"/>
    </xf>
    <xf numFmtId="0" fontId="5" fillId="0" borderId="2" xfId="0" applyFont="1" applyBorder="1" applyAlignment="1"/>
    <xf numFmtId="2" fontId="6" fillId="0" borderId="3" xfId="0" applyNumberFormat="1" applyFont="1" applyFill="1" applyBorder="1" applyAlignment="1">
      <alignment horizontal="center" textRotation="90" wrapText="1"/>
    </xf>
    <xf numFmtId="0" fontId="1" fillId="0" borderId="0" xfId="0" applyFont="1" applyAlignment="1"/>
    <xf numFmtId="2" fontId="6" fillId="0" borderId="3" xfId="0" applyNumberFormat="1" applyFont="1" applyFill="1" applyBorder="1" applyAlignment="1">
      <alignment horizontal="center" textRotation="90" wrapText="1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" xfId="0" applyFont="1" applyBorder="1" applyAlignment="1">
      <alignment horizontal="left" vertical="center" shrinkToFi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left" vertical="center" shrinkToFit="1"/>
    </xf>
    <xf numFmtId="0" fontId="19" fillId="0" borderId="3" xfId="0" applyFont="1" applyBorder="1" applyAlignment="1" applyProtection="1">
      <alignment horizontal="left" vertical="center" shrinkToFit="1"/>
      <protection locked="0"/>
    </xf>
    <xf numFmtId="0" fontId="20" fillId="0" borderId="3" xfId="0" applyFont="1" applyBorder="1" applyAlignment="1">
      <alignment horizontal="left" vertical="center" shrinkToFit="1"/>
    </xf>
    <xf numFmtId="0" fontId="19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/>
    <xf numFmtId="0" fontId="6" fillId="0" borderId="2" xfId="0" applyFont="1" applyBorder="1" applyAlignment="1"/>
    <xf numFmtId="0" fontId="20" fillId="2" borderId="3" xfId="0" applyFont="1" applyFill="1" applyBorder="1" applyAlignment="1">
      <alignment horizontal="left" vertical="center" shrinkToFit="1"/>
    </xf>
    <xf numFmtId="0" fontId="19" fillId="2" borderId="3" xfId="0" applyFont="1" applyFill="1" applyBorder="1" applyAlignment="1">
      <alignment horizontal="left" vertical="center" shrinkToFit="1"/>
    </xf>
    <xf numFmtId="0" fontId="19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left" vertical="center" shrinkToFit="1"/>
      <protection locked="0"/>
    </xf>
    <xf numFmtId="0" fontId="21" fillId="0" borderId="3" xfId="0" applyFont="1" applyBorder="1" applyAlignment="1">
      <alignment horizontal="left" vertical="center" shrinkToFit="1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3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vertical="center"/>
    </xf>
    <xf numFmtId="176" fontId="5" fillId="0" borderId="3" xfId="0" applyNumberFormat="1" applyFont="1" applyBorder="1" applyAlignment="1">
      <alignment horizontal="center" vertical="center" shrinkToFit="1"/>
    </xf>
    <xf numFmtId="177" fontId="5" fillId="0" borderId="3" xfId="0" applyNumberFormat="1" applyFont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29"/>
  <sheetViews>
    <sheetView tabSelected="1" view="pageBreakPreview" topLeftCell="A18" zoomScale="70" zoomScaleNormal="100" zoomScaleSheetLayoutView="70" workbookViewId="0">
      <selection activeCell="R101" sqref="R101"/>
    </sheetView>
  </sheetViews>
  <sheetFormatPr defaultColWidth="9.109375" defaultRowHeight="12.6"/>
  <cols>
    <col min="1" max="1" width="5.33203125" style="2" customWidth="1"/>
    <col min="2" max="2" width="1.33203125" style="2" customWidth="1"/>
    <col min="3" max="3" width="4.33203125" style="2" customWidth="1"/>
    <col min="4" max="4" width="1.33203125" style="1" customWidth="1"/>
    <col min="5" max="5" width="30.6640625" style="2" customWidth="1"/>
    <col min="6" max="7" width="5.33203125" style="2" customWidth="1"/>
    <col min="8" max="8" width="24.6640625" style="2" customWidth="1"/>
    <col min="9" max="9" width="1.33203125" style="2" customWidth="1"/>
    <col min="10" max="10" width="9.109375" style="2" bestFit="1" customWidth="1"/>
    <col min="11" max="11" width="1.33203125" style="2" customWidth="1"/>
    <col min="12" max="12" width="9.109375" style="2" bestFit="1" customWidth="1"/>
    <col min="13" max="13" width="1.33203125" style="2" customWidth="1"/>
    <col min="14" max="14" width="9.109375" style="2" bestFit="1" customWidth="1"/>
    <col min="15" max="15" width="1.33203125" style="2" customWidth="1"/>
    <col min="16" max="16" width="9.77734375" style="13" bestFit="1" customWidth="1"/>
    <col min="17" max="17" width="1.33203125" style="2" customWidth="1"/>
    <col min="18" max="18" width="6.33203125" style="2" customWidth="1"/>
    <col min="19" max="19" width="1.33203125" style="2" customWidth="1"/>
    <col min="20" max="20" width="7.6640625" style="2" customWidth="1"/>
    <col min="21" max="21" width="1.33203125" style="2" customWidth="1"/>
    <col min="22" max="22" width="7.6640625" style="2" customWidth="1"/>
    <col min="23" max="23" width="1.33203125" style="2" customWidth="1"/>
    <col min="24" max="24" width="7" style="2" customWidth="1"/>
    <col min="25" max="25" width="1.33203125" style="2" customWidth="1"/>
    <col min="26" max="26" width="7" style="2" customWidth="1"/>
    <col min="27" max="27" width="1.33203125" style="2" customWidth="1"/>
    <col min="28" max="28" width="3.88671875" style="2" customWidth="1"/>
    <col min="29" max="29" width="1.33203125" style="2" customWidth="1"/>
    <col min="30" max="16384" width="9.109375" style="2"/>
  </cols>
  <sheetData>
    <row r="1" spans="1:29" s="1" customFormat="1" ht="25.5" customHeight="1">
      <c r="A1" s="82" t="s">
        <v>24</v>
      </c>
      <c r="B1" s="82"/>
      <c r="C1" s="82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4"/>
      <c r="X1" s="84"/>
      <c r="Y1" s="84"/>
      <c r="Z1" s="84"/>
      <c r="AA1" s="84"/>
      <c r="AB1" s="84"/>
      <c r="AC1" s="59"/>
    </row>
    <row r="2" spans="1:29" ht="6.75" customHeight="1">
      <c r="D2" s="3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</row>
    <row r="3" spans="1:29" s="8" customFormat="1" ht="13.8">
      <c r="A3" s="6" t="s">
        <v>28</v>
      </c>
      <c r="B3" s="6"/>
      <c r="C3" s="6"/>
      <c r="D3" s="7"/>
      <c r="E3" s="58"/>
      <c r="G3" s="14"/>
      <c r="H3" s="85"/>
      <c r="I3" s="86"/>
      <c r="J3" s="86"/>
      <c r="K3" s="86"/>
      <c r="L3" s="86"/>
      <c r="M3" s="86"/>
      <c r="N3" s="7"/>
      <c r="O3" s="7"/>
      <c r="P3" s="9"/>
      <c r="Q3" s="7"/>
      <c r="R3" s="7"/>
      <c r="S3" s="7"/>
      <c r="T3" s="7"/>
      <c r="U3" s="7"/>
      <c r="V3" s="9"/>
      <c r="W3" s="7"/>
      <c r="X3" s="7"/>
      <c r="Y3" s="7"/>
      <c r="Z3" s="7"/>
    </row>
    <row r="4" spans="1:29" ht="8.25" customHeight="1">
      <c r="A4" s="10"/>
      <c r="B4" s="10"/>
      <c r="C4" s="10"/>
      <c r="E4" s="11"/>
      <c r="F4" s="11"/>
      <c r="G4" s="11"/>
      <c r="H4" s="12"/>
      <c r="I4" s="12"/>
      <c r="J4" s="12"/>
    </row>
    <row r="5" spans="1:29" s="8" customFormat="1" ht="13.8">
      <c r="A5" s="6" t="s">
        <v>29</v>
      </c>
      <c r="B5" s="6"/>
      <c r="C5" s="6"/>
      <c r="D5" s="7"/>
      <c r="E5" s="58"/>
      <c r="G5" s="14"/>
      <c r="H5" s="85"/>
      <c r="I5" s="86"/>
      <c r="J5" s="86"/>
      <c r="K5" s="86"/>
      <c r="L5" s="86"/>
      <c r="M5" s="86"/>
      <c r="N5" s="7"/>
      <c r="O5" s="7"/>
      <c r="P5" s="9"/>
      <c r="Q5" s="7"/>
      <c r="R5" s="7"/>
      <c r="S5" s="7"/>
      <c r="T5" s="7"/>
      <c r="U5" s="7"/>
      <c r="V5" s="9"/>
      <c r="W5" s="7"/>
      <c r="X5" s="9"/>
    </row>
    <row r="6" spans="1:29" ht="13.5" customHeight="1">
      <c r="A6" s="15"/>
      <c r="B6" s="15"/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18"/>
      <c r="R6" s="18"/>
      <c r="S6" s="18"/>
      <c r="T6" s="18"/>
      <c r="U6" s="18"/>
      <c r="V6" s="18"/>
      <c r="W6" s="18"/>
      <c r="X6" s="18"/>
      <c r="Y6" s="17"/>
      <c r="Z6" s="17"/>
      <c r="AA6" s="17"/>
      <c r="AB6" s="17"/>
      <c r="AC6" s="12"/>
    </row>
    <row r="7" spans="1:29" ht="13.5" customHeight="1">
      <c r="A7" s="19"/>
      <c r="B7" s="19"/>
      <c r="C7" s="19"/>
      <c r="AC7" s="61"/>
    </row>
    <row r="8" spans="1:29" s="8" customFormat="1" ht="13.8">
      <c r="A8" s="20" t="s">
        <v>27</v>
      </c>
      <c r="B8" s="20"/>
      <c r="C8" s="20"/>
      <c r="D8" s="7"/>
      <c r="E8" s="69"/>
      <c r="F8" s="69"/>
      <c r="G8" s="69"/>
      <c r="H8" s="21" t="s">
        <v>6</v>
      </c>
      <c r="I8" s="22"/>
      <c r="J8" s="101" t="s">
        <v>65</v>
      </c>
      <c r="K8" s="102"/>
      <c r="L8" s="102"/>
      <c r="M8" s="102"/>
      <c r="N8" s="102"/>
      <c r="O8" s="102"/>
      <c r="P8" s="102"/>
      <c r="Q8" s="22"/>
      <c r="R8" s="22"/>
      <c r="S8" s="22"/>
    </row>
    <row r="9" spans="1:29">
      <c r="E9" s="24"/>
      <c r="F9" s="24"/>
      <c r="G9" s="24"/>
    </row>
    <row r="10" spans="1:29" ht="16.2">
      <c r="A10" s="71" t="s">
        <v>60</v>
      </c>
      <c r="B10" s="25"/>
      <c r="C10" s="25"/>
      <c r="D10" s="26"/>
      <c r="E10" s="26"/>
      <c r="F10" s="26"/>
      <c r="G10" s="26"/>
      <c r="H10" s="9" t="s">
        <v>5</v>
      </c>
      <c r="I10" s="26"/>
      <c r="J10" s="26"/>
      <c r="K10" s="26"/>
      <c r="L10" s="26"/>
      <c r="M10" s="26"/>
      <c r="N10" s="26"/>
      <c r="O10" s="26"/>
      <c r="P10" s="26"/>
      <c r="Q10" s="26"/>
      <c r="R10" s="67"/>
      <c r="S10" s="67"/>
      <c r="T10" s="89" t="s">
        <v>12</v>
      </c>
      <c r="U10" s="90"/>
      <c r="V10" s="91"/>
      <c r="W10" s="13"/>
      <c r="X10" s="73" t="s">
        <v>15</v>
      </c>
      <c r="Y10" s="87"/>
      <c r="Z10" s="88"/>
    </row>
    <row r="11" spans="1:29" ht="6" customHeight="1">
      <c r="D11" s="27"/>
      <c r="I11" s="27"/>
      <c r="K11" s="27"/>
      <c r="M11" s="27"/>
      <c r="O11" s="27"/>
      <c r="Q11" s="27"/>
      <c r="R11" s="68"/>
      <c r="S11" s="68"/>
      <c r="T11" s="27"/>
      <c r="U11" s="27"/>
      <c r="W11" s="27"/>
      <c r="X11" s="27"/>
      <c r="Y11" s="27"/>
    </row>
    <row r="12" spans="1:29" s="32" customFormat="1" ht="69" customHeight="1">
      <c r="A12" s="28" t="s">
        <v>10</v>
      </c>
      <c r="B12" s="29"/>
      <c r="C12" s="57" t="s">
        <v>9</v>
      </c>
      <c r="D12" s="29"/>
      <c r="E12" s="30" t="s">
        <v>0</v>
      </c>
      <c r="F12" s="30" t="s">
        <v>14</v>
      </c>
      <c r="G12" s="28" t="s">
        <v>7</v>
      </c>
      <c r="H12" s="28" t="s">
        <v>1</v>
      </c>
      <c r="I12" s="31"/>
      <c r="J12" s="28" t="s">
        <v>2</v>
      </c>
      <c r="K12" s="31"/>
      <c r="L12" s="28" t="s">
        <v>3</v>
      </c>
      <c r="M12" s="31"/>
      <c r="N12" s="28" t="s">
        <v>13</v>
      </c>
      <c r="O12" s="31"/>
      <c r="P12" s="28" t="s">
        <v>4</v>
      </c>
      <c r="Q12" s="31"/>
      <c r="R12" s="64" t="s">
        <v>25</v>
      </c>
      <c r="S12" s="31"/>
      <c r="T12" s="28" t="s">
        <v>16</v>
      </c>
      <c r="U12" s="31"/>
      <c r="V12" s="28" t="s">
        <v>17</v>
      </c>
      <c r="W12" s="31"/>
      <c r="X12" s="28" t="s">
        <v>2</v>
      </c>
      <c r="Y12" s="31"/>
      <c r="Z12" s="28" t="s">
        <v>3</v>
      </c>
      <c r="AB12" s="28" t="s">
        <v>8</v>
      </c>
      <c r="AC12" s="31"/>
    </row>
    <row r="13" spans="1:29" s="12" customFormat="1" ht="4.5" customHeight="1">
      <c r="A13" s="33"/>
      <c r="C13" s="33"/>
      <c r="D13" s="34"/>
      <c r="E13" s="35"/>
      <c r="F13" s="35"/>
      <c r="G13" s="35"/>
      <c r="H13" s="35"/>
      <c r="I13" s="34"/>
      <c r="J13" s="36"/>
      <c r="K13" s="34"/>
      <c r="L13" s="37"/>
      <c r="M13" s="34"/>
      <c r="N13" s="37"/>
      <c r="O13" s="34"/>
      <c r="P13" s="38"/>
      <c r="Q13" s="34"/>
      <c r="R13" s="34"/>
      <c r="S13" s="34"/>
      <c r="T13" s="33"/>
      <c r="U13" s="34"/>
      <c r="V13" s="33"/>
      <c r="W13" s="34"/>
      <c r="X13" s="33"/>
      <c r="Y13" s="34"/>
      <c r="Z13" s="33"/>
      <c r="AB13" s="33"/>
    </row>
    <row r="14" spans="1:29" s="8" customFormat="1" ht="21" customHeight="1">
      <c r="A14" s="119">
        <v>1</v>
      </c>
      <c r="B14" s="120"/>
      <c r="C14" s="119" t="s">
        <v>64</v>
      </c>
      <c r="D14" s="121"/>
      <c r="E14" s="92" t="s">
        <v>34</v>
      </c>
      <c r="F14" s="95" t="s">
        <v>40</v>
      </c>
      <c r="G14" s="96" t="s">
        <v>41</v>
      </c>
      <c r="H14" s="94" t="s">
        <v>39</v>
      </c>
      <c r="I14" s="113"/>
      <c r="J14" s="111">
        <v>254.5</v>
      </c>
      <c r="K14" s="112"/>
      <c r="L14" s="111">
        <v>249</v>
      </c>
      <c r="M14" s="112"/>
      <c r="N14" s="111">
        <f>SUM(J14:L14)</f>
        <v>503.5</v>
      </c>
      <c r="O14" s="113"/>
      <c r="P14" s="111">
        <f>N14/7.6</f>
        <v>66.25</v>
      </c>
      <c r="Q14" s="113"/>
      <c r="R14" s="116"/>
      <c r="S14" s="113"/>
      <c r="T14" s="111">
        <v>41</v>
      </c>
      <c r="U14" s="112"/>
      <c r="V14" s="111">
        <v>41.5</v>
      </c>
      <c r="W14" s="112"/>
      <c r="X14" s="111">
        <v>14</v>
      </c>
      <c r="Y14" s="112"/>
      <c r="Z14" s="111">
        <v>14</v>
      </c>
      <c r="AA14" s="117"/>
      <c r="AB14" s="115" t="s">
        <v>107</v>
      </c>
      <c r="AC14" s="60"/>
    </row>
    <row r="15" spans="1:29" s="8" customFormat="1" ht="21" customHeight="1">
      <c r="A15" s="119">
        <v>2</v>
      </c>
      <c r="B15" s="120"/>
      <c r="C15" s="119" t="s">
        <v>64</v>
      </c>
      <c r="D15" s="121"/>
      <c r="E15" s="92" t="s">
        <v>32</v>
      </c>
      <c r="F15" s="95" t="s">
        <v>40</v>
      </c>
      <c r="G15" s="96" t="s">
        <v>41</v>
      </c>
      <c r="H15" s="94" t="s">
        <v>37</v>
      </c>
      <c r="I15" s="113"/>
      <c r="J15" s="111">
        <v>248</v>
      </c>
      <c r="K15" s="112"/>
      <c r="L15" s="111">
        <v>253.5</v>
      </c>
      <c r="M15" s="112"/>
      <c r="N15" s="111">
        <f>SUM(J15:L15)</f>
        <v>501.5</v>
      </c>
      <c r="O15" s="113"/>
      <c r="P15" s="111">
        <f>N15/7.6</f>
        <v>65.986842105263165</v>
      </c>
      <c r="Q15" s="113"/>
      <c r="R15" s="116"/>
      <c r="S15" s="113"/>
      <c r="T15" s="111">
        <v>40.5</v>
      </c>
      <c r="U15" s="112"/>
      <c r="V15" s="111">
        <v>43</v>
      </c>
      <c r="W15" s="112"/>
      <c r="X15" s="111">
        <v>14</v>
      </c>
      <c r="Y15" s="112"/>
      <c r="Z15" s="111">
        <v>14</v>
      </c>
      <c r="AA15" s="117"/>
      <c r="AB15" s="115" t="s">
        <v>107</v>
      </c>
      <c r="AC15" s="60"/>
    </row>
    <row r="16" spans="1:29" s="8" customFormat="1" ht="21" customHeight="1">
      <c r="A16" s="119">
        <v>3</v>
      </c>
      <c r="B16" s="120"/>
      <c r="C16" s="119" t="s">
        <v>64</v>
      </c>
      <c r="D16" s="121"/>
      <c r="E16" s="92" t="s">
        <v>30</v>
      </c>
      <c r="F16" s="95" t="s">
        <v>40</v>
      </c>
      <c r="G16" s="96" t="s">
        <v>41</v>
      </c>
      <c r="H16" s="93" t="s">
        <v>35</v>
      </c>
      <c r="I16" s="113"/>
      <c r="J16" s="111">
        <v>246.5</v>
      </c>
      <c r="K16" s="112"/>
      <c r="L16" s="111">
        <v>248.5</v>
      </c>
      <c r="M16" s="112"/>
      <c r="N16" s="111">
        <f>SUM(J16:L16)</f>
        <v>495</v>
      </c>
      <c r="O16" s="113"/>
      <c r="P16" s="111">
        <f>N16/7.6</f>
        <v>65.131578947368425</v>
      </c>
      <c r="Q16" s="113"/>
      <c r="R16" s="116"/>
      <c r="S16" s="113"/>
      <c r="T16" s="111">
        <v>40.5</v>
      </c>
      <c r="U16" s="112"/>
      <c r="V16" s="111">
        <v>42</v>
      </c>
      <c r="W16" s="112"/>
      <c r="X16" s="111">
        <v>14</v>
      </c>
      <c r="Y16" s="112"/>
      <c r="Z16" s="111">
        <v>14</v>
      </c>
      <c r="AA16" s="117"/>
      <c r="AB16" s="115"/>
      <c r="AC16" s="60"/>
    </row>
    <row r="17" spans="1:29" s="8" customFormat="1" ht="21" customHeight="1">
      <c r="A17" s="119">
        <v>4</v>
      </c>
      <c r="B17" s="120"/>
      <c r="C17" s="119" t="s">
        <v>64</v>
      </c>
      <c r="D17" s="121"/>
      <c r="E17" s="92" t="s">
        <v>31</v>
      </c>
      <c r="F17" s="95" t="s">
        <v>40</v>
      </c>
      <c r="G17" s="96" t="s">
        <v>41</v>
      </c>
      <c r="H17" s="94" t="s">
        <v>36</v>
      </c>
      <c r="I17" s="113"/>
      <c r="J17" s="111">
        <v>241</v>
      </c>
      <c r="K17" s="112"/>
      <c r="L17" s="111">
        <v>234.5</v>
      </c>
      <c r="M17" s="112"/>
      <c r="N17" s="111">
        <f>SUM(J17:L17)</f>
        <v>475.5</v>
      </c>
      <c r="O17" s="113"/>
      <c r="P17" s="111">
        <f>N17/7.6</f>
        <v>62.565789473684212</v>
      </c>
      <c r="Q17" s="113"/>
      <c r="R17" s="116"/>
      <c r="S17" s="113"/>
      <c r="T17" s="111">
        <v>39</v>
      </c>
      <c r="U17" s="112"/>
      <c r="V17" s="111">
        <v>38.5</v>
      </c>
      <c r="W17" s="112"/>
      <c r="X17" s="111">
        <v>13</v>
      </c>
      <c r="Y17" s="112"/>
      <c r="Z17" s="111">
        <v>13</v>
      </c>
      <c r="AA17" s="117"/>
      <c r="AB17" s="115"/>
      <c r="AC17" s="60"/>
    </row>
    <row r="18" spans="1:29" s="8" customFormat="1" ht="21" customHeight="1">
      <c r="A18" s="119">
        <v>5</v>
      </c>
      <c r="B18" s="120"/>
      <c r="C18" s="119" t="s">
        <v>64</v>
      </c>
      <c r="D18" s="121"/>
      <c r="E18" s="92" t="s">
        <v>33</v>
      </c>
      <c r="F18" s="95" t="s">
        <v>40</v>
      </c>
      <c r="G18" s="96" t="s">
        <v>41</v>
      </c>
      <c r="H18" s="94" t="s">
        <v>38</v>
      </c>
      <c r="I18" s="113"/>
      <c r="J18" s="111">
        <v>228.5</v>
      </c>
      <c r="K18" s="112"/>
      <c r="L18" s="111">
        <v>236.5</v>
      </c>
      <c r="M18" s="112"/>
      <c r="N18" s="111">
        <f>SUM(J18:L18)</f>
        <v>465</v>
      </c>
      <c r="O18" s="113"/>
      <c r="P18" s="111">
        <f>N18/7.6</f>
        <v>61.184210526315795</v>
      </c>
      <c r="Q18" s="113"/>
      <c r="R18" s="116"/>
      <c r="S18" s="113"/>
      <c r="T18" s="111">
        <v>37.5</v>
      </c>
      <c r="U18" s="112"/>
      <c r="V18" s="111">
        <v>40</v>
      </c>
      <c r="W18" s="112"/>
      <c r="X18" s="111">
        <v>13</v>
      </c>
      <c r="Y18" s="112"/>
      <c r="Z18" s="111">
        <v>14</v>
      </c>
      <c r="AA18" s="117"/>
      <c r="AB18" s="115"/>
      <c r="AC18" s="60"/>
    </row>
    <row r="19" spans="1:29" ht="15.75" customHeight="1">
      <c r="A19" s="19"/>
      <c r="B19" s="19"/>
      <c r="C19" s="19"/>
    </row>
    <row r="20" spans="1:29" ht="15.75" customHeight="1">
      <c r="A20" s="19"/>
      <c r="B20" s="19"/>
      <c r="C20" s="19"/>
      <c r="E20" s="24" t="s">
        <v>11</v>
      </c>
      <c r="F20" s="24"/>
      <c r="G20" s="44"/>
      <c r="H20" s="44"/>
      <c r="L20" s="44"/>
      <c r="M20" s="44"/>
      <c r="N20" s="44"/>
      <c r="O20" s="44"/>
      <c r="P20" s="23"/>
      <c r="Q20" s="44"/>
      <c r="R20" s="12"/>
      <c r="S20" s="12"/>
    </row>
    <row r="21" spans="1:29" ht="15.75" customHeight="1">
      <c r="A21" s="19"/>
      <c r="B21" s="19"/>
      <c r="C21" s="19"/>
      <c r="E21" s="24"/>
      <c r="F21" s="24"/>
      <c r="G21" s="12"/>
      <c r="H21" s="12"/>
      <c r="L21" s="12"/>
      <c r="M21" s="12"/>
      <c r="N21" s="12"/>
      <c r="O21" s="12"/>
      <c r="P21" s="45"/>
      <c r="Q21" s="12"/>
      <c r="R21" s="12"/>
      <c r="S21" s="12"/>
    </row>
    <row r="22" spans="1:29" ht="15.75" customHeight="1">
      <c r="A22" s="76" t="s">
        <v>23</v>
      </c>
      <c r="B22" s="76"/>
      <c r="C22" s="76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spans="1:29" ht="4.5" customHeight="1">
      <c r="A23" s="19"/>
      <c r="B23" s="19"/>
      <c r="C23" s="19"/>
    </row>
    <row r="24" spans="1:29" ht="15.75" customHeight="1">
      <c r="A24" s="71" t="s">
        <v>61</v>
      </c>
      <c r="B24" s="25"/>
      <c r="C24" s="25"/>
      <c r="D24" s="25"/>
      <c r="E24" s="25"/>
      <c r="F24" s="25"/>
      <c r="G24" s="25"/>
      <c r="H24" s="81" t="s">
        <v>5</v>
      </c>
      <c r="I24" s="80"/>
      <c r="J24" s="80"/>
      <c r="K24" s="25"/>
      <c r="L24" s="25"/>
      <c r="M24" s="25"/>
      <c r="N24" s="25"/>
      <c r="O24" s="25"/>
      <c r="P24" s="25"/>
      <c r="Q24" s="25"/>
      <c r="R24" s="66"/>
      <c r="S24" s="66"/>
      <c r="T24" s="89" t="s">
        <v>12</v>
      </c>
      <c r="U24" s="90"/>
      <c r="V24" s="91"/>
      <c r="W24" s="56"/>
      <c r="X24" s="73" t="s">
        <v>15</v>
      </c>
      <c r="Y24" s="74"/>
      <c r="Z24" s="75"/>
    </row>
    <row r="25" spans="1:29" ht="6" customHeight="1">
      <c r="T25" s="27"/>
      <c r="U25" s="27"/>
      <c r="X25" s="27"/>
      <c r="Y25" s="27"/>
    </row>
    <row r="26" spans="1:29" ht="69" customHeight="1">
      <c r="A26" s="28" t="s">
        <v>10</v>
      </c>
      <c r="B26" s="29"/>
      <c r="C26" s="57" t="s">
        <v>9</v>
      </c>
      <c r="D26" s="29"/>
      <c r="E26" s="30" t="s">
        <v>0</v>
      </c>
      <c r="F26" s="30" t="s">
        <v>14</v>
      </c>
      <c r="G26" s="28" t="s">
        <v>7</v>
      </c>
      <c r="H26" s="28" t="s">
        <v>1</v>
      </c>
      <c r="I26" s="31"/>
      <c r="J26" s="28" t="s">
        <v>2</v>
      </c>
      <c r="K26" s="31"/>
      <c r="L26" s="28" t="s">
        <v>3</v>
      </c>
      <c r="M26" s="31"/>
      <c r="N26" s="28" t="s">
        <v>13</v>
      </c>
      <c r="O26" s="31"/>
      <c r="P26" s="28" t="s">
        <v>4</v>
      </c>
      <c r="Q26" s="31"/>
      <c r="R26" s="64" t="s">
        <v>25</v>
      </c>
      <c r="S26" s="31"/>
      <c r="T26" s="28" t="s">
        <v>21</v>
      </c>
      <c r="U26" s="31"/>
      <c r="V26" s="28" t="s">
        <v>19</v>
      </c>
      <c r="W26" s="31"/>
      <c r="X26" s="28" t="s">
        <v>2</v>
      </c>
      <c r="Y26" s="31"/>
      <c r="Z26" s="28" t="s">
        <v>3</v>
      </c>
      <c r="AA26" s="32"/>
      <c r="AB26" s="28" t="s">
        <v>8</v>
      </c>
      <c r="AC26" s="31"/>
    </row>
    <row r="27" spans="1:29" ht="5.25" customHeight="1">
      <c r="A27" s="33"/>
      <c r="B27" s="12"/>
      <c r="C27" s="33"/>
      <c r="D27" s="34"/>
      <c r="E27" s="35"/>
      <c r="F27" s="35"/>
      <c r="G27" s="35"/>
      <c r="H27" s="35"/>
      <c r="I27" s="34"/>
      <c r="J27" s="36"/>
      <c r="K27" s="34"/>
      <c r="L27" s="37"/>
      <c r="M27" s="34"/>
      <c r="N27" s="37"/>
      <c r="O27" s="34"/>
      <c r="P27" s="38"/>
      <c r="Q27" s="34"/>
      <c r="R27" s="34"/>
      <c r="S27" s="34"/>
      <c r="T27" s="33"/>
      <c r="U27" s="34"/>
      <c r="V27" s="33"/>
      <c r="W27" s="34"/>
      <c r="X27" s="33"/>
      <c r="Y27" s="34"/>
      <c r="Z27" s="33"/>
      <c r="AA27" s="12"/>
      <c r="AB27" s="33"/>
      <c r="AC27" s="12"/>
    </row>
    <row r="28" spans="1:29" s="8" customFormat="1" ht="21" customHeight="1">
      <c r="A28" s="39">
        <v>1</v>
      </c>
      <c r="B28" s="40"/>
      <c r="C28" s="39" t="s">
        <v>78</v>
      </c>
      <c r="D28" s="41"/>
      <c r="E28" s="92" t="s">
        <v>98</v>
      </c>
      <c r="F28" s="95" t="s">
        <v>40</v>
      </c>
      <c r="G28" s="96" t="s">
        <v>41</v>
      </c>
      <c r="H28" s="110" t="s">
        <v>106</v>
      </c>
      <c r="I28" s="42"/>
      <c r="J28" s="111">
        <v>258</v>
      </c>
      <c r="K28" s="112"/>
      <c r="L28" s="111">
        <v>244.5</v>
      </c>
      <c r="M28" s="112"/>
      <c r="N28" s="111">
        <f>SUM(J28:L28)</f>
        <v>502.5</v>
      </c>
      <c r="O28" s="112"/>
      <c r="P28" s="111">
        <f>N28/7.6</f>
        <v>66.118421052631575</v>
      </c>
      <c r="Q28" s="113"/>
      <c r="R28" s="116"/>
      <c r="S28" s="113"/>
      <c r="T28" s="111">
        <v>41</v>
      </c>
      <c r="U28" s="112"/>
      <c r="V28" s="111">
        <v>40.5</v>
      </c>
      <c r="W28" s="112"/>
      <c r="X28" s="111">
        <v>14</v>
      </c>
      <c r="Y28" s="112"/>
      <c r="Z28" s="111">
        <v>14</v>
      </c>
      <c r="AA28" s="117"/>
      <c r="AB28" s="115"/>
      <c r="AC28" s="60"/>
    </row>
    <row r="29" spans="1:29" s="8" customFormat="1" ht="21" customHeight="1">
      <c r="A29" s="39">
        <v>2</v>
      </c>
      <c r="B29" s="40"/>
      <c r="C29" s="39" t="s">
        <v>78</v>
      </c>
      <c r="D29" s="41"/>
      <c r="E29" s="103" t="s">
        <v>128</v>
      </c>
      <c r="F29" s="95" t="s">
        <v>40</v>
      </c>
      <c r="G29" s="96" t="s">
        <v>41</v>
      </c>
      <c r="H29" s="93" t="s">
        <v>102</v>
      </c>
      <c r="I29" s="42"/>
      <c r="J29" s="111">
        <v>254</v>
      </c>
      <c r="K29" s="112"/>
      <c r="L29" s="111">
        <v>242.5</v>
      </c>
      <c r="M29" s="112"/>
      <c r="N29" s="111">
        <f>SUM(J29:L29)</f>
        <v>496.5</v>
      </c>
      <c r="O29" s="112"/>
      <c r="P29" s="111">
        <f>N29/7.6</f>
        <v>65.328947368421055</v>
      </c>
      <c r="Q29" s="113"/>
      <c r="R29" s="116"/>
      <c r="S29" s="113"/>
      <c r="T29" s="111">
        <v>43</v>
      </c>
      <c r="U29" s="112"/>
      <c r="V29" s="111">
        <v>40.5</v>
      </c>
      <c r="W29" s="112"/>
      <c r="X29" s="111">
        <v>15</v>
      </c>
      <c r="Y29" s="112"/>
      <c r="Z29" s="111">
        <v>14</v>
      </c>
      <c r="AA29" s="117"/>
      <c r="AB29" s="115" t="s">
        <v>108</v>
      </c>
      <c r="AC29" s="60"/>
    </row>
    <row r="30" spans="1:29" s="8" customFormat="1" ht="21" customHeight="1">
      <c r="A30" s="39">
        <v>3</v>
      </c>
      <c r="B30" s="40"/>
      <c r="C30" s="39" t="s">
        <v>78</v>
      </c>
      <c r="D30" s="41"/>
      <c r="E30" s="92" t="s">
        <v>124</v>
      </c>
      <c r="F30" s="95" t="s">
        <v>40</v>
      </c>
      <c r="G30" s="96" t="s">
        <v>41</v>
      </c>
      <c r="H30" s="100" t="s">
        <v>105</v>
      </c>
      <c r="I30" s="42"/>
      <c r="J30" s="111">
        <v>246.5</v>
      </c>
      <c r="K30" s="112"/>
      <c r="L30" s="111">
        <v>244.5</v>
      </c>
      <c r="M30" s="112"/>
      <c r="N30" s="111">
        <f>SUM(J30:L30)</f>
        <v>491</v>
      </c>
      <c r="O30" s="112"/>
      <c r="P30" s="111">
        <f>N30/7.6</f>
        <v>64.60526315789474</v>
      </c>
      <c r="Q30" s="113"/>
      <c r="R30" s="116"/>
      <c r="S30" s="113"/>
      <c r="T30" s="111">
        <v>40.5</v>
      </c>
      <c r="U30" s="112"/>
      <c r="V30" s="111">
        <v>40.5</v>
      </c>
      <c r="W30" s="112"/>
      <c r="X30" s="111">
        <v>14</v>
      </c>
      <c r="Y30" s="112"/>
      <c r="Z30" s="111">
        <v>14</v>
      </c>
      <c r="AA30" s="117"/>
      <c r="AB30" s="115" t="s">
        <v>108</v>
      </c>
      <c r="AC30" s="60"/>
    </row>
    <row r="31" spans="1:29" s="8" customFormat="1" ht="21" customHeight="1">
      <c r="A31" s="39">
        <v>4</v>
      </c>
      <c r="B31" s="40"/>
      <c r="C31" s="39" t="s">
        <v>78</v>
      </c>
      <c r="D31" s="41"/>
      <c r="E31" s="92" t="s">
        <v>123</v>
      </c>
      <c r="F31" s="95" t="s">
        <v>40</v>
      </c>
      <c r="G31" s="96" t="s">
        <v>41</v>
      </c>
      <c r="H31" s="94" t="s">
        <v>103</v>
      </c>
      <c r="I31" s="42"/>
      <c r="J31" s="111">
        <v>237.5</v>
      </c>
      <c r="K31" s="112"/>
      <c r="L31" s="111">
        <v>240.5</v>
      </c>
      <c r="M31" s="112"/>
      <c r="N31" s="111">
        <f>SUM(J31:L31)</f>
        <v>478</v>
      </c>
      <c r="O31" s="112"/>
      <c r="P31" s="111">
        <f>N31/7.6</f>
        <v>62.894736842105267</v>
      </c>
      <c r="Q31" s="113"/>
      <c r="R31" s="116"/>
      <c r="S31" s="113"/>
      <c r="T31" s="111">
        <v>39.5</v>
      </c>
      <c r="U31" s="112"/>
      <c r="V31" s="111">
        <v>40</v>
      </c>
      <c r="W31" s="112"/>
      <c r="X31" s="111">
        <v>13</v>
      </c>
      <c r="Y31" s="112"/>
      <c r="Z31" s="111">
        <v>14</v>
      </c>
      <c r="AA31" s="117"/>
      <c r="AB31" s="115"/>
      <c r="AC31" s="60"/>
    </row>
    <row r="32" spans="1:29" s="8" customFormat="1" ht="21" customHeight="1">
      <c r="A32" s="39">
        <v>5</v>
      </c>
      <c r="B32" s="40"/>
      <c r="C32" s="39" t="s">
        <v>64</v>
      </c>
      <c r="D32" s="41"/>
      <c r="E32" s="99" t="s">
        <v>96</v>
      </c>
      <c r="F32" s="95" t="s">
        <v>40</v>
      </c>
      <c r="G32" s="96" t="s">
        <v>41</v>
      </c>
      <c r="H32" s="94" t="s">
        <v>101</v>
      </c>
      <c r="I32" s="42"/>
      <c r="J32" s="111">
        <v>248.92</v>
      </c>
      <c r="K32" s="112"/>
      <c r="L32" s="111">
        <v>228.83</v>
      </c>
      <c r="M32" s="112"/>
      <c r="N32" s="111">
        <f>SUM(J32:L32)</f>
        <v>477.75</v>
      </c>
      <c r="O32" s="112"/>
      <c r="P32" s="111">
        <f>N32/7.6</f>
        <v>62.861842105263158</v>
      </c>
      <c r="Q32" s="113"/>
      <c r="R32" s="116">
        <v>1</v>
      </c>
      <c r="S32" s="113"/>
      <c r="T32" s="111">
        <v>41</v>
      </c>
      <c r="U32" s="112"/>
      <c r="V32" s="111">
        <v>37</v>
      </c>
      <c r="W32" s="112"/>
      <c r="X32" s="111">
        <v>14</v>
      </c>
      <c r="Y32" s="112"/>
      <c r="Z32" s="111">
        <v>12</v>
      </c>
      <c r="AA32" s="117"/>
      <c r="AB32" s="115"/>
      <c r="AC32" s="60"/>
    </row>
    <row r="33" spans="1:29" s="8" customFormat="1" ht="21" customHeight="1">
      <c r="A33" s="39">
        <v>6</v>
      </c>
      <c r="B33" s="40"/>
      <c r="C33" s="39" t="s">
        <v>64</v>
      </c>
      <c r="D33" s="41"/>
      <c r="E33" s="98" t="s">
        <v>130</v>
      </c>
      <c r="F33" s="95" t="s">
        <v>40</v>
      </c>
      <c r="G33" s="96" t="s">
        <v>41</v>
      </c>
      <c r="H33" s="100" t="s">
        <v>100</v>
      </c>
      <c r="I33" s="42"/>
      <c r="J33" s="111">
        <v>237.5</v>
      </c>
      <c r="K33" s="112"/>
      <c r="L33" s="111">
        <v>238.5</v>
      </c>
      <c r="M33" s="112"/>
      <c r="N33" s="111">
        <f>SUM(J33:L33)</f>
        <v>476</v>
      </c>
      <c r="O33" s="112"/>
      <c r="P33" s="111">
        <f>N33/7.6</f>
        <v>62.631578947368425</v>
      </c>
      <c r="Q33" s="113"/>
      <c r="R33" s="116"/>
      <c r="S33" s="113"/>
      <c r="T33" s="111">
        <v>40.5</v>
      </c>
      <c r="U33" s="112"/>
      <c r="V33" s="111">
        <v>39</v>
      </c>
      <c r="W33" s="112"/>
      <c r="X33" s="111">
        <v>14</v>
      </c>
      <c r="Y33" s="112"/>
      <c r="Z33" s="111">
        <v>13</v>
      </c>
      <c r="AA33" s="117"/>
      <c r="AB33" s="115"/>
      <c r="AC33" s="60"/>
    </row>
    <row r="34" spans="1:29" s="8" customFormat="1" ht="21" customHeight="1">
      <c r="A34" s="39">
        <v>7</v>
      </c>
      <c r="B34" s="40"/>
      <c r="C34" s="39" t="s">
        <v>78</v>
      </c>
      <c r="D34" s="41"/>
      <c r="E34" s="92" t="s">
        <v>97</v>
      </c>
      <c r="F34" s="95" t="s">
        <v>40</v>
      </c>
      <c r="G34" s="96" t="s">
        <v>41</v>
      </c>
      <c r="H34" s="94" t="s">
        <v>104</v>
      </c>
      <c r="I34" s="42"/>
      <c r="J34" s="111">
        <v>234</v>
      </c>
      <c r="K34" s="112"/>
      <c r="L34" s="111">
        <v>236</v>
      </c>
      <c r="M34" s="112"/>
      <c r="N34" s="111">
        <f>SUM(J34:L34)</f>
        <v>470</v>
      </c>
      <c r="O34" s="112"/>
      <c r="P34" s="111">
        <f>N34/7.6</f>
        <v>61.842105263157897</v>
      </c>
      <c r="Q34" s="113"/>
      <c r="R34" s="116"/>
      <c r="S34" s="113"/>
      <c r="T34" s="111">
        <v>38.5</v>
      </c>
      <c r="U34" s="112"/>
      <c r="V34" s="111">
        <v>38.5</v>
      </c>
      <c r="W34" s="112"/>
      <c r="X34" s="111">
        <v>13</v>
      </c>
      <c r="Y34" s="112"/>
      <c r="Z34" s="111">
        <v>13</v>
      </c>
      <c r="AA34" s="117"/>
      <c r="AB34" s="115"/>
      <c r="AC34" s="60"/>
    </row>
    <row r="35" spans="1:29" s="8" customFormat="1" ht="21" customHeight="1">
      <c r="A35" s="39">
        <v>8</v>
      </c>
      <c r="B35" s="40"/>
      <c r="C35" s="39" t="s">
        <v>64</v>
      </c>
      <c r="D35" s="41"/>
      <c r="E35" s="103" t="s">
        <v>129</v>
      </c>
      <c r="F35" s="95" t="s">
        <v>40</v>
      </c>
      <c r="G35" s="96" t="s">
        <v>41</v>
      </c>
      <c r="H35" s="93" t="s">
        <v>99</v>
      </c>
      <c r="I35" s="42"/>
      <c r="J35" s="111">
        <v>223.5</v>
      </c>
      <c r="K35" s="112"/>
      <c r="L35" s="111">
        <v>220.5</v>
      </c>
      <c r="M35" s="112"/>
      <c r="N35" s="111">
        <f>SUM(J35:L35)</f>
        <v>444</v>
      </c>
      <c r="O35" s="112"/>
      <c r="P35" s="111">
        <f>N35/7.6</f>
        <v>58.421052631578952</v>
      </c>
      <c r="Q35" s="113"/>
      <c r="R35" s="116"/>
      <c r="S35" s="113"/>
      <c r="T35" s="111">
        <v>37.5</v>
      </c>
      <c r="U35" s="112"/>
      <c r="V35" s="111">
        <v>38</v>
      </c>
      <c r="W35" s="112"/>
      <c r="X35" s="111">
        <v>13</v>
      </c>
      <c r="Y35" s="112"/>
      <c r="Z35" s="111">
        <v>13</v>
      </c>
      <c r="AA35" s="117"/>
      <c r="AB35" s="115"/>
      <c r="AC35" s="60"/>
    </row>
    <row r="36" spans="1:29" s="8" customFormat="1" ht="16.2">
      <c r="A36" s="19"/>
      <c r="B36" s="19"/>
      <c r="C36" s="19"/>
      <c r="D36" s="1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13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>
      <c r="A37" s="19"/>
      <c r="B37" s="19"/>
      <c r="C37" s="19"/>
      <c r="E37" s="24" t="s">
        <v>11</v>
      </c>
      <c r="F37" s="24"/>
      <c r="G37" s="44"/>
      <c r="H37" s="44"/>
      <c r="L37" s="44"/>
      <c r="M37" s="44"/>
      <c r="N37" s="44"/>
      <c r="O37" s="44"/>
      <c r="P37" s="23"/>
      <c r="Q37" s="44"/>
      <c r="R37" s="12"/>
      <c r="S37" s="12"/>
    </row>
    <row r="38" spans="1:29" ht="15.75" customHeight="1">
      <c r="A38" s="19"/>
      <c r="B38" s="19"/>
      <c r="C38" s="19"/>
      <c r="E38" s="24"/>
      <c r="F38" s="24"/>
      <c r="G38" s="12"/>
      <c r="H38" s="12"/>
      <c r="L38" s="12"/>
      <c r="M38" s="12"/>
      <c r="N38" s="12"/>
      <c r="O38" s="12"/>
      <c r="P38" s="45"/>
      <c r="Q38" s="12"/>
      <c r="R38" s="12"/>
      <c r="S38" s="12"/>
    </row>
    <row r="39" spans="1:29" ht="15.75" customHeight="1">
      <c r="A39" s="76" t="s">
        <v>23</v>
      </c>
      <c r="B39" s="76"/>
      <c r="C39" s="76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spans="1:29" ht="16.2">
      <c r="A40" s="71" t="s">
        <v>134</v>
      </c>
      <c r="B40" s="25"/>
      <c r="C40" s="25"/>
      <c r="D40" s="25"/>
      <c r="E40" s="25"/>
      <c r="F40" s="25"/>
      <c r="G40" s="25"/>
      <c r="H40" s="81" t="s">
        <v>5</v>
      </c>
      <c r="I40" s="80"/>
      <c r="J40" s="80"/>
      <c r="K40" s="25"/>
      <c r="L40" s="25"/>
      <c r="M40" s="25"/>
      <c r="N40" s="25"/>
      <c r="O40" s="25"/>
      <c r="P40" s="25"/>
      <c r="Q40" s="25"/>
      <c r="R40" s="66"/>
      <c r="S40" s="66"/>
      <c r="T40" s="89" t="s">
        <v>12</v>
      </c>
      <c r="U40" s="90"/>
      <c r="V40" s="91"/>
      <c r="W40" s="56"/>
      <c r="X40" s="73" t="s">
        <v>15</v>
      </c>
      <c r="Y40" s="87"/>
      <c r="Z40" s="88"/>
    </row>
    <row r="41" spans="1:29" ht="6" customHeight="1">
      <c r="T41" s="27"/>
      <c r="U41" s="27"/>
      <c r="X41" s="27"/>
      <c r="Y41" s="27"/>
    </row>
    <row r="42" spans="1:29" s="32" customFormat="1" ht="69" customHeight="1">
      <c r="A42" s="28" t="s">
        <v>10</v>
      </c>
      <c r="B42" s="29"/>
      <c r="C42" s="57" t="s">
        <v>9</v>
      </c>
      <c r="D42" s="29"/>
      <c r="E42" s="30" t="s">
        <v>0</v>
      </c>
      <c r="F42" s="30" t="s">
        <v>14</v>
      </c>
      <c r="G42" s="28" t="s">
        <v>7</v>
      </c>
      <c r="H42" s="28" t="s">
        <v>1</v>
      </c>
      <c r="I42" s="31"/>
      <c r="J42" s="28" t="s">
        <v>2</v>
      </c>
      <c r="K42" s="31"/>
      <c r="L42" s="28" t="s">
        <v>3</v>
      </c>
      <c r="M42" s="31"/>
      <c r="N42" s="28" t="s">
        <v>13</v>
      </c>
      <c r="O42" s="31"/>
      <c r="P42" s="28" t="s">
        <v>4</v>
      </c>
      <c r="Q42" s="31"/>
      <c r="R42" s="64" t="s">
        <v>25</v>
      </c>
      <c r="S42" s="31"/>
      <c r="T42" s="28" t="s">
        <v>18</v>
      </c>
      <c r="U42" s="31"/>
      <c r="V42" s="28" t="s">
        <v>19</v>
      </c>
      <c r="W42" s="31"/>
      <c r="X42" s="28" t="s">
        <v>2</v>
      </c>
      <c r="Y42" s="31"/>
      <c r="Z42" s="28" t="s">
        <v>3</v>
      </c>
      <c r="AB42" s="28" t="s">
        <v>8</v>
      </c>
      <c r="AC42" s="31"/>
    </row>
    <row r="43" spans="1:29" s="12" customFormat="1" ht="4.5" customHeight="1">
      <c r="A43" s="33"/>
      <c r="C43" s="33"/>
      <c r="D43" s="34"/>
      <c r="E43" s="35"/>
      <c r="F43" s="35"/>
      <c r="G43" s="35"/>
      <c r="H43" s="35"/>
      <c r="I43" s="34"/>
      <c r="J43" s="36"/>
      <c r="K43" s="34"/>
      <c r="L43" s="37"/>
      <c r="M43" s="34"/>
      <c r="N43" s="37"/>
      <c r="O43" s="34"/>
      <c r="P43" s="38"/>
      <c r="Q43" s="34"/>
      <c r="R43" s="34"/>
      <c r="S43" s="34"/>
      <c r="T43" s="33"/>
      <c r="U43" s="34"/>
      <c r="V43" s="33"/>
      <c r="W43" s="34"/>
      <c r="X43" s="33"/>
      <c r="Y43" s="34"/>
      <c r="Z43" s="33"/>
      <c r="AB43" s="33"/>
    </row>
    <row r="44" spans="1:29" s="8" customFormat="1" ht="21" customHeight="1">
      <c r="A44" s="119">
        <v>1</v>
      </c>
      <c r="B44" s="40"/>
      <c r="C44" s="39" t="s">
        <v>78</v>
      </c>
      <c r="D44" s="41"/>
      <c r="E44" s="106" t="s">
        <v>126</v>
      </c>
      <c r="F44" s="95" t="s">
        <v>40</v>
      </c>
      <c r="G44" s="96" t="s">
        <v>41</v>
      </c>
      <c r="H44" s="108" t="s">
        <v>85</v>
      </c>
      <c r="I44" s="42"/>
      <c r="J44" s="111">
        <v>249.5</v>
      </c>
      <c r="K44" s="112"/>
      <c r="L44" s="111">
        <v>237</v>
      </c>
      <c r="M44" s="112"/>
      <c r="N44" s="111">
        <f>SUM(J44:L44)</f>
        <v>486.5</v>
      </c>
      <c r="O44" s="113"/>
      <c r="P44" s="111">
        <f>N44/7.4</f>
        <v>65.743243243243242</v>
      </c>
      <c r="Q44" s="113"/>
      <c r="R44" s="116"/>
      <c r="S44" s="113"/>
      <c r="T44" s="111">
        <v>41</v>
      </c>
      <c r="U44" s="112"/>
      <c r="V44" s="111">
        <v>39.5</v>
      </c>
      <c r="W44" s="112"/>
      <c r="X44" s="111">
        <v>14</v>
      </c>
      <c r="Y44" s="112"/>
      <c r="Z44" s="111">
        <v>13</v>
      </c>
      <c r="AB44" s="43"/>
      <c r="AC44" s="60"/>
    </row>
    <row r="45" spans="1:29" s="8" customFormat="1" ht="21" customHeight="1">
      <c r="A45" s="119">
        <v>2</v>
      </c>
      <c r="B45" s="40"/>
      <c r="C45" s="39" t="s">
        <v>64</v>
      </c>
      <c r="D45" s="41"/>
      <c r="E45" s="92" t="s">
        <v>83</v>
      </c>
      <c r="F45" s="95" t="s">
        <v>40</v>
      </c>
      <c r="G45" s="96" t="s">
        <v>41</v>
      </c>
      <c r="H45" s="94" t="s">
        <v>95</v>
      </c>
      <c r="I45" s="42"/>
      <c r="J45" s="111">
        <v>228.5</v>
      </c>
      <c r="K45" s="112"/>
      <c r="L45" s="111">
        <v>232.5</v>
      </c>
      <c r="M45" s="112"/>
      <c r="N45" s="111">
        <f>SUM(J45:L45)</f>
        <v>461</v>
      </c>
      <c r="O45" s="113"/>
      <c r="P45" s="111">
        <f>N45/7.4</f>
        <v>62.297297297297291</v>
      </c>
      <c r="Q45" s="113"/>
      <c r="R45" s="116"/>
      <c r="S45" s="113"/>
      <c r="T45" s="111">
        <v>38</v>
      </c>
      <c r="U45" s="112"/>
      <c r="V45" s="111">
        <v>40</v>
      </c>
      <c r="W45" s="112"/>
      <c r="X45" s="111">
        <v>13</v>
      </c>
      <c r="Y45" s="112"/>
      <c r="Z45" s="111">
        <v>13</v>
      </c>
      <c r="AB45" s="43"/>
      <c r="AC45" s="60"/>
    </row>
    <row r="46" spans="1:29" s="8" customFormat="1" ht="21" customHeight="1">
      <c r="A46" s="119">
        <v>3</v>
      </c>
      <c r="B46" s="40"/>
      <c r="C46" s="39" t="s">
        <v>64</v>
      </c>
      <c r="D46" s="41"/>
      <c r="E46" s="99" t="s">
        <v>81</v>
      </c>
      <c r="F46" s="95" t="s">
        <v>40</v>
      </c>
      <c r="G46" s="96" t="s">
        <v>41</v>
      </c>
      <c r="H46" s="94" t="s">
        <v>88</v>
      </c>
      <c r="I46" s="42"/>
      <c r="J46" s="111">
        <v>220</v>
      </c>
      <c r="K46" s="112"/>
      <c r="L46" s="111">
        <v>232.5</v>
      </c>
      <c r="M46" s="112"/>
      <c r="N46" s="111">
        <f>SUM(J46:L46)</f>
        <v>452.5</v>
      </c>
      <c r="O46" s="113"/>
      <c r="P46" s="111">
        <f>N46/7.4</f>
        <v>61.148648648648646</v>
      </c>
      <c r="Q46" s="113"/>
      <c r="R46" s="116"/>
      <c r="S46" s="113"/>
      <c r="T46" s="111">
        <v>37.5</v>
      </c>
      <c r="U46" s="112"/>
      <c r="V46" s="111">
        <v>40.5</v>
      </c>
      <c r="W46" s="112"/>
      <c r="X46" s="111">
        <v>13</v>
      </c>
      <c r="Y46" s="112"/>
      <c r="Z46" s="111">
        <v>13</v>
      </c>
      <c r="AB46" s="43"/>
      <c r="AC46" s="60"/>
    </row>
    <row r="47" spans="1:29" s="8" customFormat="1" ht="21" customHeight="1">
      <c r="A47" s="119">
        <v>4</v>
      </c>
      <c r="B47" s="40"/>
      <c r="C47" s="39" t="s">
        <v>64</v>
      </c>
      <c r="D47" s="41"/>
      <c r="E47" s="107" t="s">
        <v>121</v>
      </c>
      <c r="F47" s="95" t="s">
        <v>40</v>
      </c>
      <c r="G47" s="96" t="s">
        <v>41</v>
      </c>
      <c r="H47" s="94" t="s">
        <v>92</v>
      </c>
      <c r="I47" s="42"/>
      <c r="J47" s="111">
        <v>224.5</v>
      </c>
      <c r="K47" s="112"/>
      <c r="L47" s="111">
        <v>222.5</v>
      </c>
      <c r="M47" s="112"/>
      <c r="N47" s="111">
        <f>SUM(J47:L47)</f>
        <v>447</v>
      </c>
      <c r="O47" s="113"/>
      <c r="P47" s="111">
        <f>N47/7.4</f>
        <v>60.405405405405403</v>
      </c>
      <c r="Q47" s="113"/>
      <c r="R47" s="116"/>
      <c r="S47" s="113"/>
      <c r="T47" s="111">
        <v>36.5</v>
      </c>
      <c r="U47" s="112"/>
      <c r="V47" s="111">
        <v>36</v>
      </c>
      <c r="W47" s="112"/>
      <c r="X47" s="111">
        <v>12</v>
      </c>
      <c r="Y47" s="112"/>
      <c r="Z47" s="111">
        <v>12</v>
      </c>
      <c r="AB47" s="43"/>
      <c r="AC47" s="60"/>
    </row>
    <row r="48" spans="1:29" s="8" customFormat="1" ht="21" customHeight="1">
      <c r="A48" s="119">
        <v>5</v>
      </c>
      <c r="B48" s="40"/>
      <c r="C48" s="39" t="s">
        <v>78</v>
      </c>
      <c r="D48" s="41"/>
      <c r="E48" s="103" t="s">
        <v>120</v>
      </c>
      <c r="F48" s="95" t="s">
        <v>40</v>
      </c>
      <c r="G48" s="96" t="s">
        <v>41</v>
      </c>
      <c r="H48" s="94" t="s">
        <v>84</v>
      </c>
      <c r="I48" s="42"/>
      <c r="J48" s="111">
        <v>212.5</v>
      </c>
      <c r="K48" s="112"/>
      <c r="L48" s="111">
        <v>232</v>
      </c>
      <c r="M48" s="112"/>
      <c r="N48" s="111">
        <f>SUM(J48:L48)</f>
        <v>444.5</v>
      </c>
      <c r="O48" s="113"/>
      <c r="P48" s="111">
        <f>N48/7.4</f>
        <v>60.067567567567565</v>
      </c>
      <c r="Q48" s="113"/>
      <c r="R48" s="116"/>
      <c r="S48" s="113"/>
      <c r="T48" s="111">
        <v>35.5</v>
      </c>
      <c r="U48" s="112"/>
      <c r="V48" s="111">
        <v>39.5</v>
      </c>
      <c r="W48" s="112"/>
      <c r="X48" s="111">
        <v>13</v>
      </c>
      <c r="Y48" s="112"/>
      <c r="Z48" s="111">
        <v>13</v>
      </c>
      <c r="AB48" s="43"/>
      <c r="AC48" s="60"/>
    </row>
    <row r="49" spans="1:29" s="8" customFormat="1" ht="21" customHeight="1">
      <c r="A49" s="119">
        <v>6</v>
      </c>
      <c r="B49" s="40"/>
      <c r="C49" s="39" t="s">
        <v>64</v>
      </c>
      <c r="D49" s="41"/>
      <c r="E49" s="103" t="s">
        <v>125</v>
      </c>
      <c r="F49" s="95" t="s">
        <v>40</v>
      </c>
      <c r="G49" s="96" t="s">
        <v>41</v>
      </c>
      <c r="H49" s="93" t="s">
        <v>89</v>
      </c>
      <c r="I49" s="42"/>
      <c r="J49" s="111">
        <v>220</v>
      </c>
      <c r="K49" s="112"/>
      <c r="L49" s="111">
        <v>222.5</v>
      </c>
      <c r="M49" s="112"/>
      <c r="N49" s="111">
        <f>SUM(J49:L49)</f>
        <v>442.5</v>
      </c>
      <c r="O49" s="113"/>
      <c r="P49" s="111">
        <f>N49/7.4</f>
        <v>59.797297297297291</v>
      </c>
      <c r="Q49" s="113"/>
      <c r="R49" s="116"/>
      <c r="S49" s="113"/>
      <c r="T49" s="111">
        <v>37.5</v>
      </c>
      <c r="U49" s="112"/>
      <c r="V49" s="111">
        <v>38</v>
      </c>
      <c r="W49" s="112"/>
      <c r="X49" s="111">
        <v>12</v>
      </c>
      <c r="Y49" s="112"/>
      <c r="Z49" s="111">
        <v>13</v>
      </c>
      <c r="AB49" s="43"/>
      <c r="AC49" s="60"/>
    </row>
    <row r="50" spans="1:29" s="8" customFormat="1" ht="21" customHeight="1">
      <c r="A50" s="119">
        <v>7</v>
      </c>
      <c r="B50" s="40"/>
      <c r="C50" s="39" t="s">
        <v>78</v>
      </c>
      <c r="D50" s="41"/>
      <c r="E50" s="103" t="s">
        <v>132</v>
      </c>
      <c r="F50" s="95" t="s">
        <v>40</v>
      </c>
      <c r="G50" s="96" t="s">
        <v>41</v>
      </c>
      <c r="H50" s="93" t="s">
        <v>91</v>
      </c>
      <c r="I50" s="42"/>
      <c r="J50" s="111">
        <v>216.5</v>
      </c>
      <c r="K50" s="112"/>
      <c r="L50" s="111">
        <v>215.5</v>
      </c>
      <c r="M50" s="112"/>
      <c r="N50" s="111">
        <f>SUM(J50:L50)</f>
        <v>432</v>
      </c>
      <c r="O50" s="113"/>
      <c r="P50" s="111">
        <f>N50/7.4</f>
        <v>58.378378378378379</v>
      </c>
      <c r="Q50" s="113"/>
      <c r="R50" s="116"/>
      <c r="S50" s="113"/>
      <c r="T50" s="111">
        <v>36.5</v>
      </c>
      <c r="U50" s="112"/>
      <c r="V50" s="111">
        <v>37.5</v>
      </c>
      <c r="W50" s="112"/>
      <c r="X50" s="111">
        <v>14</v>
      </c>
      <c r="Y50" s="112"/>
      <c r="Z50" s="111">
        <v>13</v>
      </c>
      <c r="AB50" s="43"/>
      <c r="AC50" s="60"/>
    </row>
    <row r="51" spans="1:29" s="8" customFormat="1" ht="21" customHeight="1">
      <c r="A51" s="119">
        <v>8</v>
      </c>
      <c r="B51" s="40"/>
      <c r="C51" s="39" t="s">
        <v>64</v>
      </c>
      <c r="D51" s="41"/>
      <c r="E51" s="97" t="s">
        <v>122</v>
      </c>
      <c r="F51" s="95" t="s">
        <v>40</v>
      </c>
      <c r="G51" s="96" t="s">
        <v>41</v>
      </c>
      <c r="H51" s="93" t="s">
        <v>94</v>
      </c>
      <c r="I51" s="42"/>
      <c r="J51" s="111">
        <v>215</v>
      </c>
      <c r="K51" s="112"/>
      <c r="L51" s="111">
        <v>215</v>
      </c>
      <c r="M51" s="112"/>
      <c r="N51" s="111">
        <f>SUM(J51:L51)</f>
        <v>430</v>
      </c>
      <c r="O51" s="113"/>
      <c r="P51" s="111">
        <f>N51/7.4</f>
        <v>58.108108108108105</v>
      </c>
      <c r="Q51" s="113"/>
      <c r="R51" s="116"/>
      <c r="S51" s="113"/>
      <c r="T51" s="111">
        <v>34</v>
      </c>
      <c r="U51" s="112"/>
      <c r="V51" s="111">
        <v>34.5</v>
      </c>
      <c r="W51" s="112"/>
      <c r="X51" s="111">
        <v>12</v>
      </c>
      <c r="Y51" s="112"/>
      <c r="Z51" s="111">
        <v>12</v>
      </c>
      <c r="AB51" s="43"/>
      <c r="AC51" s="60"/>
    </row>
    <row r="52" spans="1:29" s="8" customFormat="1" ht="21" customHeight="1">
      <c r="A52" s="119">
        <v>9</v>
      </c>
      <c r="B52" s="40"/>
      <c r="C52" s="39" t="s">
        <v>78</v>
      </c>
      <c r="D52" s="41"/>
      <c r="E52" s="98" t="s">
        <v>127</v>
      </c>
      <c r="F52" s="95" t="s">
        <v>40</v>
      </c>
      <c r="G52" s="96" t="s">
        <v>41</v>
      </c>
      <c r="H52" s="100" t="s">
        <v>86</v>
      </c>
      <c r="I52" s="42"/>
      <c r="J52" s="111">
        <v>207</v>
      </c>
      <c r="K52" s="112"/>
      <c r="L52" s="111">
        <v>217</v>
      </c>
      <c r="M52" s="112"/>
      <c r="N52" s="111">
        <f>SUM(J52:L52)</f>
        <v>424</v>
      </c>
      <c r="O52" s="113"/>
      <c r="P52" s="111">
        <f>N52/7.4</f>
        <v>57.297297297297291</v>
      </c>
      <c r="Q52" s="113"/>
      <c r="R52" s="116"/>
      <c r="S52" s="113"/>
      <c r="T52" s="111">
        <v>36</v>
      </c>
      <c r="U52" s="112"/>
      <c r="V52" s="111">
        <v>36.5</v>
      </c>
      <c r="W52" s="112"/>
      <c r="X52" s="111">
        <v>12</v>
      </c>
      <c r="Y52" s="112"/>
      <c r="Z52" s="111">
        <v>12</v>
      </c>
      <c r="AB52" s="43"/>
      <c r="AC52" s="60"/>
    </row>
    <row r="53" spans="1:29" s="8" customFormat="1" ht="21" customHeight="1">
      <c r="A53" s="119">
        <v>10</v>
      </c>
      <c r="B53" s="40"/>
      <c r="C53" s="39" t="s">
        <v>64</v>
      </c>
      <c r="D53" s="41"/>
      <c r="E53" s="103" t="s">
        <v>131</v>
      </c>
      <c r="F53" s="95" t="s">
        <v>40</v>
      </c>
      <c r="G53" s="96" t="s">
        <v>41</v>
      </c>
      <c r="H53" s="109" t="s">
        <v>90</v>
      </c>
      <c r="I53" s="42"/>
      <c r="J53" s="111">
        <v>207</v>
      </c>
      <c r="K53" s="112"/>
      <c r="L53" s="111">
        <v>210</v>
      </c>
      <c r="M53" s="112"/>
      <c r="N53" s="111">
        <f>SUM(J53:L53)</f>
        <v>417</v>
      </c>
      <c r="O53" s="113"/>
      <c r="P53" s="111">
        <f>N53/7.4</f>
        <v>56.351351351351347</v>
      </c>
      <c r="Q53" s="113"/>
      <c r="R53" s="116"/>
      <c r="S53" s="113"/>
      <c r="T53" s="111">
        <v>37</v>
      </c>
      <c r="U53" s="112"/>
      <c r="V53" s="111">
        <v>35.5</v>
      </c>
      <c r="W53" s="112"/>
      <c r="X53" s="111">
        <v>12</v>
      </c>
      <c r="Y53" s="112"/>
      <c r="Z53" s="111">
        <v>12</v>
      </c>
      <c r="AB53" s="43"/>
      <c r="AC53" s="60"/>
    </row>
    <row r="54" spans="1:29" s="8" customFormat="1" ht="21" customHeight="1">
      <c r="A54" s="119">
        <v>11</v>
      </c>
      <c r="B54" s="40"/>
      <c r="C54" s="39" t="s">
        <v>78</v>
      </c>
      <c r="D54" s="41"/>
      <c r="E54" s="104" t="s">
        <v>82</v>
      </c>
      <c r="F54" s="95" t="s">
        <v>40</v>
      </c>
      <c r="G54" s="96" t="s">
        <v>41</v>
      </c>
      <c r="H54" s="93" t="s">
        <v>93</v>
      </c>
      <c r="I54" s="42"/>
      <c r="J54" s="111">
        <v>198.5</v>
      </c>
      <c r="K54" s="112"/>
      <c r="L54" s="111">
        <v>199</v>
      </c>
      <c r="M54" s="112"/>
      <c r="N54" s="111">
        <f>SUM(J54:L54)</f>
        <v>397.5</v>
      </c>
      <c r="O54" s="113"/>
      <c r="P54" s="111">
        <f>N54/7.4</f>
        <v>53.71621621621621</v>
      </c>
      <c r="Q54" s="113"/>
      <c r="R54" s="116">
        <v>2</v>
      </c>
      <c r="S54" s="113"/>
      <c r="T54" s="111">
        <v>34.5</v>
      </c>
      <c r="U54" s="112"/>
      <c r="V54" s="111">
        <v>34</v>
      </c>
      <c r="W54" s="112"/>
      <c r="X54" s="111">
        <v>12</v>
      </c>
      <c r="Y54" s="112"/>
      <c r="Z54" s="111">
        <v>12</v>
      </c>
      <c r="AB54" s="43"/>
      <c r="AC54" s="60"/>
    </row>
    <row r="55" spans="1:29" s="8" customFormat="1" ht="21" customHeight="1">
      <c r="A55" s="119">
        <v>12</v>
      </c>
      <c r="B55" s="40"/>
      <c r="C55" s="39" t="s">
        <v>64</v>
      </c>
      <c r="D55" s="41"/>
      <c r="E55" s="97" t="s">
        <v>80</v>
      </c>
      <c r="F55" s="95" t="s">
        <v>40</v>
      </c>
      <c r="G55" s="96" t="s">
        <v>41</v>
      </c>
      <c r="H55" s="93" t="s">
        <v>87</v>
      </c>
      <c r="I55" s="42"/>
      <c r="J55" s="111">
        <v>174</v>
      </c>
      <c r="K55" s="112"/>
      <c r="L55" s="111">
        <v>192</v>
      </c>
      <c r="M55" s="112"/>
      <c r="N55" s="111">
        <f>SUM(J55:L55)</f>
        <v>366</v>
      </c>
      <c r="O55" s="113"/>
      <c r="P55" s="111">
        <f>N55/7.4</f>
        <v>49.45945945945946</v>
      </c>
      <c r="Q55" s="113"/>
      <c r="R55" s="116"/>
      <c r="S55" s="113"/>
      <c r="T55" s="111">
        <v>28</v>
      </c>
      <c r="U55" s="112"/>
      <c r="V55" s="111">
        <v>35</v>
      </c>
      <c r="W55" s="112"/>
      <c r="X55" s="111">
        <v>12</v>
      </c>
      <c r="Y55" s="112"/>
      <c r="Z55" s="111">
        <v>12</v>
      </c>
      <c r="AB55" s="43"/>
      <c r="AC55" s="60"/>
    </row>
    <row r="56" spans="1:29" ht="15.75" customHeight="1">
      <c r="A56" s="19"/>
      <c r="B56" s="19"/>
      <c r="C56" s="19"/>
    </row>
    <row r="57" spans="1:29" ht="15.75" customHeight="1">
      <c r="A57" s="19"/>
      <c r="B57" s="19"/>
      <c r="C57" s="19"/>
      <c r="E57" s="24" t="s">
        <v>11</v>
      </c>
      <c r="F57" s="24"/>
      <c r="G57" s="44"/>
      <c r="H57" s="44"/>
      <c r="L57" s="44"/>
      <c r="M57" s="44"/>
      <c r="N57" s="44"/>
      <c r="O57" s="44"/>
      <c r="P57" s="23"/>
      <c r="Q57" s="44"/>
      <c r="R57" s="12"/>
      <c r="S57" s="12"/>
    </row>
    <row r="58" spans="1:29" ht="15.75" customHeight="1">
      <c r="A58" s="19"/>
      <c r="B58" s="19"/>
      <c r="C58" s="19"/>
      <c r="E58" s="24"/>
      <c r="F58" s="24"/>
      <c r="G58" s="12"/>
      <c r="H58" s="12"/>
      <c r="L58" s="12"/>
      <c r="M58" s="12"/>
      <c r="N58" s="12"/>
      <c r="O58" s="12"/>
      <c r="P58" s="45"/>
      <c r="Q58" s="12"/>
      <c r="R58" s="12"/>
      <c r="S58" s="12"/>
    </row>
    <row r="59" spans="1:29" ht="15.75" customHeight="1">
      <c r="A59" s="76" t="s">
        <v>23</v>
      </c>
      <c r="B59" s="76"/>
      <c r="C59" s="76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spans="1:29" ht="4.5" customHeight="1">
      <c r="A60" s="19"/>
      <c r="B60" s="19"/>
      <c r="C60" s="19"/>
    </row>
    <row r="61" spans="1:29" ht="16.2">
      <c r="A61" s="71" t="s">
        <v>133</v>
      </c>
      <c r="B61" s="25"/>
      <c r="C61" s="25"/>
      <c r="D61" s="25"/>
      <c r="E61" s="25"/>
      <c r="F61" s="25"/>
      <c r="G61" s="25"/>
      <c r="H61" s="81" t="s">
        <v>5</v>
      </c>
      <c r="I61" s="80"/>
      <c r="J61" s="80"/>
      <c r="K61" s="25"/>
      <c r="L61" s="25"/>
      <c r="M61" s="25"/>
      <c r="N61" s="25"/>
      <c r="O61" s="25"/>
      <c r="P61" s="25"/>
      <c r="Q61" s="25"/>
      <c r="R61" s="66"/>
      <c r="S61" s="66"/>
      <c r="T61" s="89" t="s">
        <v>12</v>
      </c>
      <c r="U61" s="90"/>
      <c r="V61" s="91"/>
      <c r="W61" s="56"/>
      <c r="X61" s="73" t="s">
        <v>15</v>
      </c>
      <c r="Y61" s="87"/>
      <c r="Z61" s="88"/>
    </row>
    <row r="62" spans="1:29" ht="6" customHeight="1">
      <c r="T62" s="27"/>
      <c r="U62" s="27"/>
      <c r="X62" s="27"/>
      <c r="Y62" s="27"/>
    </row>
    <row r="63" spans="1:29" s="32" customFormat="1" ht="68.25" customHeight="1">
      <c r="A63" s="28" t="s">
        <v>10</v>
      </c>
      <c r="B63" s="29"/>
      <c r="C63" s="57" t="s">
        <v>9</v>
      </c>
      <c r="D63" s="29"/>
      <c r="E63" s="30" t="s">
        <v>0</v>
      </c>
      <c r="F63" s="30" t="s">
        <v>14</v>
      </c>
      <c r="G63" s="28" t="s">
        <v>7</v>
      </c>
      <c r="H63" s="28" t="s">
        <v>1</v>
      </c>
      <c r="I63" s="31"/>
      <c r="J63" s="28" t="s">
        <v>2</v>
      </c>
      <c r="K63" s="31"/>
      <c r="L63" s="28" t="s">
        <v>3</v>
      </c>
      <c r="M63" s="31"/>
      <c r="N63" s="28" t="s">
        <v>13</v>
      </c>
      <c r="O63" s="31"/>
      <c r="P63" s="28" t="s">
        <v>4</v>
      </c>
      <c r="Q63" s="31"/>
      <c r="R63" s="64" t="s">
        <v>25</v>
      </c>
      <c r="S63" s="31"/>
      <c r="T63" s="28" t="s">
        <v>20</v>
      </c>
      <c r="U63" s="31"/>
      <c r="V63" s="28" t="s">
        <v>19</v>
      </c>
      <c r="W63" s="31"/>
      <c r="X63" s="28" t="s">
        <v>2</v>
      </c>
      <c r="Y63" s="31"/>
      <c r="Z63" s="28" t="s">
        <v>3</v>
      </c>
      <c r="AB63" s="28" t="s">
        <v>8</v>
      </c>
      <c r="AC63" s="31"/>
    </row>
    <row r="64" spans="1:29" s="12" customFormat="1" ht="4.5" customHeight="1">
      <c r="A64" s="33"/>
      <c r="C64" s="33"/>
      <c r="D64" s="34"/>
      <c r="E64" s="35"/>
      <c r="F64" s="35"/>
      <c r="G64" s="35"/>
      <c r="H64" s="35"/>
      <c r="I64" s="34"/>
      <c r="J64" s="36"/>
      <c r="K64" s="34"/>
      <c r="L64" s="37"/>
      <c r="M64" s="34"/>
      <c r="N64" s="37"/>
      <c r="O64" s="34"/>
      <c r="P64" s="38"/>
      <c r="Q64" s="34"/>
      <c r="R64" s="34"/>
      <c r="S64" s="34"/>
      <c r="T64" s="33"/>
      <c r="U64" s="34"/>
      <c r="V64" s="33"/>
      <c r="W64" s="34"/>
      <c r="X64" s="33"/>
      <c r="Y64" s="34"/>
      <c r="Z64" s="33"/>
      <c r="AB64" s="33"/>
    </row>
    <row r="65" spans="1:29" s="8" customFormat="1" ht="21" customHeight="1">
      <c r="A65" s="39">
        <v>1</v>
      </c>
      <c r="B65" s="40"/>
      <c r="C65" s="39" t="s">
        <v>64</v>
      </c>
      <c r="D65" s="41"/>
      <c r="E65" s="92" t="s">
        <v>66</v>
      </c>
      <c r="F65" s="95" t="s">
        <v>40</v>
      </c>
      <c r="G65" s="96" t="s">
        <v>41</v>
      </c>
      <c r="H65" s="94" t="s">
        <v>72</v>
      </c>
      <c r="I65" s="42"/>
      <c r="J65" s="111">
        <v>201</v>
      </c>
      <c r="K65" s="112"/>
      <c r="L65" s="111">
        <v>199.5</v>
      </c>
      <c r="M65" s="112"/>
      <c r="N65" s="111">
        <f>SUM(J65:L65)</f>
        <v>400.5</v>
      </c>
      <c r="O65" s="112"/>
      <c r="P65" s="111">
        <f>N65/6.4</f>
        <v>62.578125</v>
      </c>
      <c r="Q65" s="113"/>
      <c r="R65" s="116"/>
      <c r="S65" s="113"/>
      <c r="T65" s="111">
        <v>40</v>
      </c>
      <c r="U65" s="112"/>
      <c r="V65" s="111">
        <v>40</v>
      </c>
      <c r="W65" s="112"/>
      <c r="X65" s="111">
        <v>13</v>
      </c>
      <c r="Y65" s="112"/>
      <c r="Z65" s="111">
        <v>13</v>
      </c>
      <c r="AA65" s="117"/>
      <c r="AB65" s="115"/>
      <c r="AC65" s="60"/>
    </row>
    <row r="66" spans="1:29" s="8" customFormat="1" ht="21" customHeight="1">
      <c r="A66" s="39">
        <v>2</v>
      </c>
      <c r="B66" s="40"/>
      <c r="C66" s="39" t="s">
        <v>78</v>
      </c>
      <c r="D66" s="41"/>
      <c r="E66" s="104" t="s">
        <v>67</v>
      </c>
      <c r="F66" s="95" t="s">
        <v>40</v>
      </c>
      <c r="G66" s="96" t="s">
        <v>41</v>
      </c>
      <c r="H66" s="93" t="s">
        <v>74</v>
      </c>
      <c r="I66" s="42"/>
      <c r="J66" s="111">
        <v>208.5</v>
      </c>
      <c r="K66" s="112"/>
      <c r="L66" s="111">
        <v>190</v>
      </c>
      <c r="M66" s="112"/>
      <c r="N66" s="111">
        <f>SUM(J66:L66)</f>
        <v>398.5</v>
      </c>
      <c r="O66" s="112"/>
      <c r="P66" s="111">
        <f>N66/6.4</f>
        <v>62.265625</v>
      </c>
      <c r="Q66" s="113"/>
      <c r="R66" s="116"/>
      <c r="S66" s="113"/>
      <c r="T66" s="111">
        <v>41</v>
      </c>
      <c r="U66" s="112"/>
      <c r="V66" s="111">
        <v>36</v>
      </c>
      <c r="W66" s="112"/>
      <c r="X66" s="111">
        <v>14</v>
      </c>
      <c r="Y66" s="112"/>
      <c r="Z66" s="111">
        <v>12</v>
      </c>
      <c r="AA66" s="117"/>
      <c r="AB66" s="115"/>
      <c r="AC66" s="60"/>
    </row>
    <row r="67" spans="1:29" s="8" customFormat="1" ht="21" customHeight="1">
      <c r="A67" s="39">
        <v>3</v>
      </c>
      <c r="B67" s="40"/>
      <c r="C67" s="39" t="s">
        <v>64</v>
      </c>
      <c r="D67" s="41"/>
      <c r="E67" s="103" t="s">
        <v>117</v>
      </c>
      <c r="F67" s="95" t="s">
        <v>40</v>
      </c>
      <c r="G67" s="96" t="s">
        <v>41</v>
      </c>
      <c r="H67" s="105" t="s">
        <v>70</v>
      </c>
      <c r="I67" s="42"/>
      <c r="J67" s="111">
        <v>201</v>
      </c>
      <c r="K67" s="112"/>
      <c r="L67" s="111">
        <v>196.5</v>
      </c>
      <c r="M67" s="112"/>
      <c r="N67" s="111">
        <f>SUM(J67:L67)</f>
        <v>397.5</v>
      </c>
      <c r="O67" s="112"/>
      <c r="P67" s="111">
        <f>N67/6.4</f>
        <v>62.109375</v>
      </c>
      <c r="Q67" s="113"/>
      <c r="R67" s="116"/>
      <c r="S67" s="113"/>
      <c r="T67" s="111">
        <v>38.5</v>
      </c>
      <c r="U67" s="112"/>
      <c r="V67" s="111">
        <v>38</v>
      </c>
      <c r="W67" s="112"/>
      <c r="X67" s="111">
        <v>13</v>
      </c>
      <c r="Y67" s="112"/>
      <c r="Z67" s="111">
        <v>12</v>
      </c>
      <c r="AA67" s="117"/>
      <c r="AB67" s="115"/>
      <c r="AC67" s="60"/>
    </row>
    <row r="68" spans="1:29" s="8" customFormat="1" ht="21" customHeight="1">
      <c r="A68" s="39">
        <v>4</v>
      </c>
      <c r="B68" s="40"/>
      <c r="C68" s="39" t="s">
        <v>78</v>
      </c>
      <c r="D68" s="41"/>
      <c r="E68" s="98" t="s">
        <v>118</v>
      </c>
      <c r="F68" s="95" t="s">
        <v>40</v>
      </c>
      <c r="G68" s="96" t="s">
        <v>41</v>
      </c>
      <c r="H68" s="100" t="s">
        <v>71</v>
      </c>
      <c r="I68" s="42"/>
      <c r="J68" s="111">
        <v>206.5</v>
      </c>
      <c r="K68" s="112"/>
      <c r="L68" s="111">
        <v>188</v>
      </c>
      <c r="M68" s="112"/>
      <c r="N68" s="111">
        <f>SUM(J68:L68)</f>
        <v>394.5</v>
      </c>
      <c r="O68" s="112"/>
      <c r="P68" s="111">
        <f>N68/6.4</f>
        <v>61.640625</v>
      </c>
      <c r="Q68" s="113"/>
      <c r="R68" s="116"/>
      <c r="S68" s="113"/>
      <c r="T68" s="111">
        <v>39.5</v>
      </c>
      <c r="U68" s="112"/>
      <c r="V68" s="111">
        <v>37.5</v>
      </c>
      <c r="W68" s="112"/>
      <c r="X68" s="111">
        <v>13</v>
      </c>
      <c r="Y68" s="112"/>
      <c r="Z68" s="111">
        <v>12</v>
      </c>
      <c r="AA68" s="117"/>
      <c r="AB68" s="115"/>
      <c r="AC68" s="60"/>
    </row>
    <row r="69" spans="1:29" s="8" customFormat="1" ht="21" customHeight="1">
      <c r="A69" s="39">
        <v>5</v>
      </c>
      <c r="B69" s="40"/>
      <c r="C69" s="39" t="s">
        <v>78</v>
      </c>
      <c r="D69" s="41"/>
      <c r="E69" s="92" t="s">
        <v>79</v>
      </c>
      <c r="F69" s="95" t="s">
        <v>40</v>
      </c>
      <c r="G69" s="96" t="s">
        <v>41</v>
      </c>
      <c r="H69" s="94" t="s">
        <v>73</v>
      </c>
      <c r="I69" s="42"/>
      <c r="J69" s="111">
        <v>203</v>
      </c>
      <c r="K69" s="112"/>
      <c r="L69" s="111">
        <v>191.5</v>
      </c>
      <c r="M69" s="112"/>
      <c r="N69" s="111">
        <f>SUM(J69:L69)</f>
        <v>394.5</v>
      </c>
      <c r="O69" s="112"/>
      <c r="P69" s="111">
        <f>N69/6.4</f>
        <v>61.640625</v>
      </c>
      <c r="Q69" s="113"/>
      <c r="R69" s="116"/>
      <c r="S69" s="113"/>
      <c r="T69" s="111">
        <v>39.5</v>
      </c>
      <c r="U69" s="112"/>
      <c r="V69" s="111">
        <v>36.5</v>
      </c>
      <c r="W69" s="112"/>
      <c r="X69" s="111">
        <v>13</v>
      </c>
      <c r="Y69" s="112"/>
      <c r="Z69" s="111">
        <v>12</v>
      </c>
      <c r="AA69" s="117"/>
      <c r="AB69" s="115"/>
      <c r="AC69" s="60"/>
    </row>
    <row r="70" spans="1:29" s="8" customFormat="1" ht="21" customHeight="1">
      <c r="A70" s="39">
        <v>6</v>
      </c>
      <c r="B70" s="40"/>
      <c r="C70" s="39" t="s">
        <v>78</v>
      </c>
      <c r="D70" s="41"/>
      <c r="E70" s="92" t="s">
        <v>68</v>
      </c>
      <c r="F70" s="95" t="s">
        <v>40</v>
      </c>
      <c r="G70" s="96" t="s">
        <v>41</v>
      </c>
      <c r="H70" s="94" t="s">
        <v>77</v>
      </c>
      <c r="I70" s="42"/>
      <c r="J70" s="111">
        <v>204</v>
      </c>
      <c r="K70" s="112"/>
      <c r="L70" s="111">
        <v>190</v>
      </c>
      <c r="M70" s="112"/>
      <c r="N70" s="111">
        <f>SUM(J70:L70)</f>
        <v>394</v>
      </c>
      <c r="O70" s="112"/>
      <c r="P70" s="111">
        <f>N70/6.4</f>
        <v>61.5625</v>
      </c>
      <c r="Q70" s="113"/>
      <c r="R70" s="116"/>
      <c r="S70" s="113"/>
      <c r="T70" s="111">
        <v>40.5</v>
      </c>
      <c r="U70" s="112"/>
      <c r="V70" s="111">
        <v>36.5</v>
      </c>
      <c r="W70" s="112"/>
      <c r="X70" s="111">
        <v>14</v>
      </c>
      <c r="Y70" s="112"/>
      <c r="Z70" s="111">
        <v>12</v>
      </c>
      <c r="AA70" s="117"/>
      <c r="AB70" s="115"/>
      <c r="AC70" s="60"/>
    </row>
    <row r="71" spans="1:29" s="8" customFormat="1" ht="21" customHeight="1">
      <c r="A71" s="39">
        <v>7</v>
      </c>
      <c r="B71" s="40"/>
      <c r="C71" s="39" t="s">
        <v>78</v>
      </c>
      <c r="D71" s="41"/>
      <c r="E71" s="92" t="s">
        <v>119</v>
      </c>
      <c r="F71" s="95" t="s">
        <v>40</v>
      </c>
      <c r="G71" s="96" t="s">
        <v>41</v>
      </c>
      <c r="H71" s="94" t="s">
        <v>76</v>
      </c>
      <c r="I71" s="42"/>
      <c r="J71" s="111">
        <v>196.5</v>
      </c>
      <c r="K71" s="112"/>
      <c r="L71" s="111">
        <v>195</v>
      </c>
      <c r="M71" s="112"/>
      <c r="N71" s="111">
        <f>SUM(J71:L71)</f>
        <v>391.5</v>
      </c>
      <c r="O71" s="112"/>
      <c r="P71" s="111">
        <f>N71/6.4</f>
        <v>61.171875</v>
      </c>
      <c r="Q71" s="113"/>
      <c r="R71" s="116"/>
      <c r="S71" s="113"/>
      <c r="T71" s="111">
        <v>39.5</v>
      </c>
      <c r="U71" s="112"/>
      <c r="V71" s="111">
        <v>37.5</v>
      </c>
      <c r="W71" s="112"/>
      <c r="X71" s="111">
        <v>13</v>
      </c>
      <c r="Y71" s="112"/>
      <c r="Z71" s="111">
        <v>12</v>
      </c>
      <c r="AA71" s="117"/>
      <c r="AB71" s="115"/>
      <c r="AC71" s="60"/>
    </row>
    <row r="72" spans="1:29" s="8" customFormat="1" ht="21" customHeight="1">
      <c r="A72" s="39">
        <v>8</v>
      </c>
      <c r="B72" s="40"/>
      <c r="C72" s="39" t="s">
        <v>64</v>
      </c>
      <c r="D72" s="41"/>
      <c r="E72" s="92" t="s">
        <v>115</v>
      </c>
      <c r="F72" s="95" t="s">
        <v>40</v>
      </c>
      <c r="G72" s="96" t="s">
        <v>41</v>
      </c>
      <c r="H72" s="94" t="s">
        <v>69</v>
      </c>
      <c r="I72" s="42"/>
      <c r="J72" s="111">
        <v>191.5</v>
      </c>
      <c r="K72" s="112"/>
      <c r="L72" s="111">
        <v>186.5</v>
      </c>
      <c r="M72" s="112"/>
      <c r="N72" s="111">
        <f>SUM(J72:L72)</f>
        <v>378</v>
      </c>
      <c r="O72" s="112"/>
      <c r="P72" s="111">
        <f>N72/6.4</f>
        <v>59.0625</v>
      </c>
      <c r="Q72" s="113"/>
      <c r="R72" s="116"/>
      <c r="S72" s="113"/>
      <c r="T72" s="111">
        <v>35</v>
      </c>
      <c r="U72" s="112"/>
      <c r="V72" s="111">
        <v>36</v>
      </c>
      <c r="W72" s="112"/>
      <c r="X72" s="111">
        <v>12</v>
      </c>
      <c r="Y72" s="112"/>
      <c r="Z72" s="111">
        <v>12</v>
      </c>
      <c r="AA72" s="117"/>
      <c r="AB72" s="115"/>
      <c r="AC72" s="60"/>
    </row>
    <row r="73" spans="1:29" s="8" customFormat="1" ht="21" customHeight="1">
      <c r="A73" s="39">
        <v>9</v>
      </c>
      <c r="B73" s="40"/>
      <c r="C73" s="39" t="s">
        <v>64</v>
      </c>
      <c r="D73" s="41"/>
      <c r="E73" s="103" t="s">
        <v>116</v>
      </c>
      <c r="F73" s="95" t="s">
        <v>40</v>
      </c>
      <c r="G73" s="96" t="s">
        <v>41</v>
      </c>
      <c r="H73" s="105" t="s">
        <v>75</v>
      </c>
      <c r="I73" s="42"/>
      <c r="J73" s="111">
        <v>184</v>
      </c>
      <c r="K73" s="112"/>
      <c r="L73" s="111">
        <v>174.5</v>
      </c>
      <c r="M73" s="112"/>
      <c r="N73" s="111">
        <f>SUM(J73:L73)</f>
        <v>358.5</v>
      </c>
      <c r="O73" s="112"/>
      <c r="P73" s="111">
        <f>N73/6.4</f>
        <v>56.015625</v>
      </c>
      <c r="Q73" s="113"/>
      <c r="R73" s="116"/>
      <c r="S73" s="113"/>
      <c r="T73" s="111">
        <v>34</v>
      </c>
      <c r="U73" s="112"/>
      <c r="V73" s="111">
        <v>33.5</v>
      </c>
      <c r="W73" s="112"/>
      <c r="X73" s="111">
        <v>11</v>
      </c>
      <c r="Y73" s="112"/>
      <c r="Z73" s="111">
        <v>12</v>
      </c>
      <c r="AA73" s="117"/>
      <c r="AB73" s="115"/>
      <c r="AC73" s="60"/>
    </row>
    <row r="74" spans="1:29" ht="15.75" customHeight="1">
      <c r="A74" s="19"/>
      <c r="B74" s="19"/>
      <c r="C74" s="19"/>
    </row>
    <row r="75" spans="1:29" ht="15.75" customHeight="1">
      <c r="A75" s="19"/>
      <c r="B75" s="19"/>
      <c r="C75" s="19"/>
      <c r="E75" s="24" t="s">
        <v>11</v>
      </c>
      <c r="F75" s="24"/>
      <c r="G75" s="44"/>
      <c r="H75" s="44"/>
      <c r="L75" s="44"/>
      <c r="M75" s="44"/>
      <c r="N75" s="44"/>
      <c r="O75" s="44"/>
      <c r="P75" s="23"/>
      <c r="Q75" s="44"/>
      <c r="R75" s="12"/>
      <c r="S75" s="12"/>
    </row>
    <row r="76" spans="1:29" ht="15.75" customHeight="1">
      <c r="A76" s="19"/>
      <c r="B76" s="19"/>
      <c r="C76" s="19"/>
      <c r="E76" s="24"/>
      <c r="F76" s="24"/>
      <c r="G76" s="12"/>
      <c r="H76" s="12"/>
      <c r="L76" s="12"/>
      <c r="M76" s="12"/>
      <c r="N76" s="12"/>
      <c r="O76" s="12"/>
      <c r="P76" s="45"/>
      <c r="Q76" s="12"/>
      <c r="R76" s="12"/>
      <c r="S76" s="12"/>
    </row>
    <row r="77" spans="1:29" ht="15.75" customHeight="1">
      <c r="A77" s="76" t="s">
        <v>23</v>
      </c>
      <c r="B77" s="76"/>
      <c r="C77" s="76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</row>
    <row r="78" spans="1:29" ht="15.75" customHeight="1">
      <c r="A78" s="62"/>
      <c r="B78" s="62"/>
      <c r="C78" s="62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5"/>
      <c r="S78" s="65"/>
      <c r="T78" s="63"/>
      <c r="U78" s="63"/>
      <c r="V78" s="63"/>
      <c r="W78" s="63"/>
      <c r="X78" s="63"/>
    </row>
    <row r="79" spans="1:29" ht="15" customHeight="1">
      <c r="A79" s="71" t="s">
        <v>135</v>
      </c>
      <c r="B79" s="25"/>
      <c r="C79" s="25"/>
      <c r="D79" s="25"/>
      <c r="E79" s="25"/>
      <c r="F79" s="25"/>
      <c r="G79" s="25"/>
      <c r="H79" s="81" t="s">
        <v>5</v>
      </c>
      <c r="I79" s="80"/>
      <c r="J79" s="80"/>
      <c r="K79" s="25"/>
      <c r="L79" s="25"/>
      <c r="M79" s="25"/>
      <c r="N79" s="25"/>
      <c r="O79" s="25"/>
      <c r="P79" s="25"/>
      <c r="Q79" s="25"/>
      <c r="R79" s="66"/>
      <c r="S79" s="66"/>
      <c r="T79" s="89" t="s">
        <v>12</v>
      </c>
      <c r="U79" s="90"/>
      <c r="V79" s="91"/>
      <c r="W79" s="56"/>
      <c r="X79" s="73" t="s">
        <v>15</v>
      </c>
      <c r="Y79" s="87"/>
      <c r="Z79" s="88"/>
    </row>
    <row r="80" spans="1:29" ht="6" customHeight="1">
      <c r="T80" s="27"/>
      <c r="U80" s="27"/>
      <c r="X80" s="27"/>
      <c r="Y80" s="27"/>
    </row>
    <row r="81" spans="1:29" s="32" customFormat="1" ht="69" customHeight="1">
      <c r="A81" s="70" t="s">
        <v>114</v>
      </c>
      <c r="B81" s="29"/>
      <c r="C81" s="57" t="s">
        <v>9</v>
      </c>
      <c r="D81" s="29"/>
      <c r="E81" s="30" t="s">
        <v>0</v>
      </c>
      <c r="F81" s="30" t="s">
        <v>14</v>
      </c>
      <c r="G81" s="28" t="s">
        <v>7</v>
      </c>
      <c r="H81" s="28" t="s">
        <v>1</v>
      </c>
      <c r="I81" s="31"/>
      <c r="J81" s="28" t="s">
        <v>2</v>
      </c>
      <c r="K81" s="31"/>
      <c r="L81" s="28" t="s">
        <v>3</v>
      </c>
      <c r="M81" s="31"/>
      <c r="N81" s="28" t="s">
        <v>13</v>
      </c>
      <c r="O81" s="31"/>
      <c r="P81" s="28" t="s">
        <v>4</v>
      </c>
      <c r="Q81" s="31"/>
      <c r="R81" s="64" t="s">
        <v>25</v>
      </c>
      <c r="S81" s="31"/>
      <c r="T81" s="28" t="s">
        <v>18</v>
      </c>
      <c r="U81" s="31"/>
      <c r="V81" s="28" t="s">
        <v>19</v>
      </c>
      <c r="W81" s="31"/>
      <c r="X81" s="28" t="s">
        <v>2</v>
      </c>
      <c r="Y81" s="31"/>
      <c r="Z81" s="28" t="s">
        <v>3</v>
      </c>
      <c r="AB81" s="28" t="s">
        <v>8</v>
      </c>
      <c r="AC81" s="31"/>
    </row>
    <row r="82" spans="1:29" s="12" customFormat="1" ht="4.5" customHeight="1">
      <c r="A82" s="33"/>
      <c r="C82" s="33"/>
      <c r="D82" s="34"/>
      <c r="E82" s="35"/>
      <c r="F82" s="35"/>
      <c r="G82" s="35"/>
      <c r="H82" s="35"/>
      <c r="I82" s="34"/>
      <c r="J82" s="36"/>
      <c r="K82" s="34"/>
      <c r="L82" s="37"/>
      <c r="M82" s="34"/>
      <c r="N82" s="37"/>
      <c r="O82" s="34"/>
      <c r="P82" s="38"/>
      <c r="Q82" s="34"/>
      <c r="R82" s="34"/>
      <c r="S82" s="34"/>
      <c r="T82" s="33"/>
      <c r="U82" s="34"/>
      <c r="V82" s="33"/>
      <c r="W82" s="34"/>
      <c r="X82" s="33"/>
      <c r="Y82" s="34"/>
      <c r="Z82" s="33"/>
      <c r="AB82" s="33"/>
    </row>
    <row r="83" spans="1:29" s="8" customFormat="1" ht="21" customHeight="1">
      <c r="A83" s="39">
        <v>1</v>
      </c>
      <c r="B83" s="40"/>
      <c r="C83" s="39" t="s">
        <v>64</v>
      </c>
      <c r="D83" s="41"/>
      <c r="E83" s="92" t="s">
        <v>42</v>
      </c>
      <c r="F83" s="95" t="s">
        <v>40</v>
      </c>
      <c r="G83" s="96" t="s">
        <v>41</v>
      </c>
      <c r="H83" s="94" t="s">
        <v>48</v>
      </c>
      <c r="I83" s="42"/>
      <c r="J83" s="111">
        <v>202</v>
      </c>
      <c r="K83" s="112"/>
      <c r="L83" s="111">
        <v>198.5</v>
      </c>
      <c r="M83" s="112"/>
      <c r="N83" s="111">
        <f>SUM(J83:L83)</f>
        <v>400.5</v>
      </c>
      <c r="O83" s="112"/>
      <c r="P83" s="111">
        <f>N83/6</f>
        <v>66.75</v>
      </c>
      <c r="Q83" s="113"/>
      <c r="R83" s="116"/>
      <c r="S83" s="113"/>
      <c r="T83" s="118">
        <v>40.5</v>
      </c>
      <c r="U83" s="113"/>
      <c r="V83" s="111">
        <v>41</v>
      </c>
      <c r="W83" s="112"/>
      <c r="X83" s="111">
        <v>14</v>
      </c>
      <c r="Y83" s="112"/>
      <c r="Z83" s="111">
        <v>13</v>
      </c>
      <c r="AA83" s="114"/>
      <c r="AB83" s="115"/>
      <c r="AC83" s="60"/>
    </row>
    <row r="84" spans="1:29" s="8" customFormat="1" ht="21" customHeight="1">
      <c r="A84" s="39">
        <v>2</v>
      </c>
      <c r="B84" s="40"/>
      <c r="C84" s="39" t="s">
        <v>64</v>
      </c>
      <c r="D84" s="41"/>
      <c r="E84" s="92" t="s">
        <v>47</v>
      </c>
      <c r="F84" s="95" t="s">
        <v>40</v>
      </c>
      <c r="G84" s="96" t="s">
        <v>41</v>
      </c>
      <c r="H84" s="94" t="s">
        <v>53</v>
      </c>
      <c r="I84" s="42"/>
      <c r="J84" s="111">
        <v>182</v>
      </c>
      <c r="K84" s="112"/>
      <c r="L84" s="111">
        <v>187.5</v>
      </c>
      <c r="M84" s="112"/>
      <c r="N84" s="111">
        <f>SUM(J84:L84)</f>
        <v>369.5</v>
      </c>
      <c r="O84" s="112"/>
      <c r="P84" s="111">
        <f>N84/6</f>
        <v>61.583333333333336</v>
      </c>
      <c r="Q84" s="113"/>
      <c r="R84" s="116"/>
      <c r="S84" s="113"/>
      <c r="T84" s="111">
        <v>38.5</v>
      </c>
      <c r="U84" s="112"/>
      <c r="V84" s="111">
        <v>37.5</v>
      </c>
      <c r="W84" s="112"/>
      <c r="X84" s="111">
        <v>14</v>
      </c>
      <c r="Y84" s="112"/>
      <c r="Z84" s="111">
        <v>13</v>
      </c>
      <c r="AA84" s="114"/>
      <c r="AB84" s="115"/>
      <c r="AC84" s="60"/>
    </row>
    <row r="85" spans="1:29" s="8" customFormat="1" ht="21" customHeight="1">
      <c r="A85" s="39">
        <v>3</v>
      </c>
      <c r="B85" s="40"/>
      <c r="C85" s="39" t="s">
        <v>64</v>
      </c>
      <c r="D85" s="41"/>
      <c r="E85" s="97" t="s">
        <v>44</v>
      </c>
      <c r="F85" s="95" t="s">
        <v>40</v>
      </c>
      <c r="G85" s="96" t="s">
        <v>41</v>
      </c>
      <c r="H85" s="93" t="s">
        <v>50</v>
      </c>
      <c r="I85" s="42"/>
      <c r="J85" s="111">
        <v>181</v>
      </c>
      <c r="K85" s="112"/>
      <c r="L85" s="111">
        <v>186.5</v>
      </c>
      <c r="M85" s="112"/>
      <c r="N85" s="111">
        <f>SUM(J85:L85)</f>
        <v>367.5</v>
      </c>
      <c r="O85" s="112"/>
      <c r="P85" s="111">
        <f>N85/6</f>
        <v>61.25</v>
      </c>
      <c r="Q85" s="113"/>
      <c r="R85" s="116"/>
      <c r="S85" s="113"/>
      <c r="T85" s="111">
        <v>37</v>
      </c>
      <c r="U85" s="112"/>
      <c r="V85" s="111">
        <v>38</v>
      </c>
      <c r="W85" s="112"/>
      <c r="X85" s="111">
        <v>13</v>
      </c>
      <c r="Y85" s="112"/>
      <c r="Z85" s="111">
        <v>12</v>
      </c>
      <c r="AA85" s="114"/>
      <c r="AB85" s="115"/>
      <c r="AC85" s="60"/>
    </row>
    <row r="86" spans="1:29" s="8" customFormat="1" ht="21" customHeight="1">
      <c r="A86" s="39">
        <v>4</v>
      </c>
      <c r="B86" s="40"/>
      <c r="C86" s="39" t="s">
        <v>64</v>
      </c>
      <c r="D86" s="41"/>
      <c r="E86" s="99" t="s">
        <v>46</v>
      </c>
      <c r="F86" s="95" t="s">
        <v>40</v>
      </c>
      <c r="G86" s="96" t="s">
        <v>41</v>
      </c>
      <c r="H86" s="94" t="s">
        <v>52</v>
      </c>
      <c r="I86" s="42"/>
      <c r="J86" s="111">
        <v>185</v>
      </c>
      <c r="K86" s="112"/>
      <c r="L86" s="111">
        <v>179</v>
      </c>
      <c r="M86" s="112"/>
      <c r="N86" s="111">
        <f>SUM(J86:L86)</f>
        <v>364</v>
      </c>
      <c r="O86" s="112"/>
      <c r="P86" s="111">
        <f>N86/6</f>
        <v>60.666666666666664</v>
      </c>
      <c r="Q86" s="113"/>
      <c r="R86" s="116"/>
      <c r="S86" s="113"/>
      <c r="T86" s="111">
        <v>39</v>
      </c>
      <c r="U86" s="112"/>
      <c r="V86" s="111">
        <v>36.5</v>
      </c>
      <c r="W86" s="112"/>
      <c r="X86" s="111">
        <v>14</v>
      </c>
      <c r="Y86" s="112"/>
      <c r="Z86" s="111">
        <v>12</v>
      </c>
      <c r="AA86" s="114"/>
      <c r="AB86" s="115"/>
      <c r="AC86" s="60"/>
    </row>
    <row r="87" spans="1:29" s="8" customFormat="1" ht="21" customHeight="1">
      <c r="A87" s="39">
        <v>5</v>
      </c>
      <c r="B87" s="40"/>
      <c r="C87" s="39" t="s">
        <v>64</v>
      </c>
      <c r="D87" s="41"/>
      <c r="E87" s="98" t="s">
        <v>45</v>
      </c>
      <c r="F87" s="95" t="s">
        <v>40</v>
      </c>
      <c r="G87" s="96" t="s">
        <v>41</v>
      </c>
      <c r="H87" s="100" t="s">
        <v>51</v>
      </c>
      <c r="I87" s="42"/>
      <c r="J87" s="111">
        <v>177.61</v>
      </c>
      <c r="K87" s="112"/>
      <c r="L87" s="111">
        <v>170.64</v>
      </c>
      <c r="M87" s="112"/>
      <c r="N87" s="111">
        <f>SUM(J87:L87)</f>
        <v>348.25</v>
      </c>
      <c r="O87" s="112"/>
      <c r="P87" s="111">
        <f>N87/6</f>
        <v>58.041666666666664</v>
      </c>
      <c r="Q87" s="113"/>
      <c r="R87" s="116">
        <v>1</v>
      </c>
      <c r="S87" s="113"/>
      <c r="T87" s="111">
        <v>37.5</v>
      </c>
      <c r="U87" s="113"/>
      <c r="V87" s="111">
        <v>36</v>
      </c>
      <c r="W87" s="112"/>
      <c r="X87" s="111">
        <v>12</v>
      </c>
      <c r="Y87" s="112"/>
      <c r="Z87" s="111">
        <v>12</v>
      </c>
      <c r="AA87" s="114"/>
      <c r="AB87" s="115"/>
      <c r="AC87" s="60"/>
    </row>
    <row r="88" spans="1:29" s="8" customFormat="1" ht="21" customHeight="1">
      <c r="A88" s="39"/>
      <c r="B88" s="40"/>
      <c r="C88" s="39" t="s">
        <v>64</v>
      </c>
      <c r="D88" s="41"/>
      <c r="E88" s="92" t="s">
        <v>43</v>
      </c>
      <c r="F88" s="95" t="s">
        <v>40</v>
      </c>
      <c r="G88" s="96" t="s">
        <v>41</v>
      </c>
      <c r="H88" s="94" t="s">
        <v>49</v>
      </c>
      <c r="I88" s="42"/>
      <c r="J88" s="111" t="s">
        <v>112</v>
      </c>
      <c r="K88" s="112"/>
      <c r="L88" s="111" t="s">
        <v>113</v>
      </c>
      <c r="M88" s="112"/>
      <c r="N88" s="111" t="s">
        <v>113</v>
      </c>
      <c r="O88" s="112"/>
      <c r="P88" s="111" t="s">
        <v>113</v>
      </c>
      <c r="Q88" s="113"/>
      <c r="R88" s="116">
        <v>2</v>
      </c>
      <c r="S88" s="113"/>
      <c r="T88" s="111" t="s">
        <v>113</v>
      </c>
      <c r="U88" s="112"/>
      <c r="V88" s="111" t="s">
        <v>113</v>
      </c>
      <c r="W88" s="112"/>
      <c r="X88" s="111" t="s">
        <v>113</v>
      </c>
      <c r="Y88" s="112"/>
      <c r="Z88" s="111" t="s">
        <v>113</v>
      </c>
      <c r="AA88" s="114"/>
      <c r="AB88" s="115"/>
      <c r="AC88" s="60"/>
    </row>
    <row r="89" spans="1:29" ht="15.75" customHeight="1"/>
    <row r="90" spans="1:29" ht="15.75" customHeight="1">
      <c r="A90" s="19"/>
      <c r="B90" s="19"/>
      <c r="C90" s="19"/>
      <c r="E90" s="24" t="s">
        <v>11</v>
      </c>
      <c r="F90" s="24"/>
      <c r="G90" s="44"/>
      <c r="H90" s="44"/>
      <c r="L90" s="44"/>
      <c r="M90" s="44"/>
      <c r="N90" s="44"/>
      <c r="O90" s="44"/>
      <c r="P90" s="23"/>
      <c r="Q90" s="44"/>
      <c r="R90" s="12"/>
      <c r="S90" s="12"/>
    </row>
    <row r="91" spans="1:29" ht="15.75" customHeight="1">
      <c r="A91" s="19"/>
      <c r="B91" s="19"/>
      <c r="C91" s="19"/>
      <c r="E91" s="24"/>
      <c r="F91" s="24"/>
      <c r="G91" s="12"/>
      <c r="H91" s="12"/>
      <c r="L91" s="12"/>
      <c r="M91" s="12"/>
      <c r="N91" s="12"/>
      <c r="O91" s="12"/>
      <c r="P91" s="45"/>
      <c r="Q91" s="12"/>
      <c r="R91" s="12"/>
      <c r="S91" s="12"/>
    </row>
    <row r="92" spans="1:29" ht="15.75" customHeight="1">
      <c r="A92" s="76" t="s">
        <v>23</v>
      </c>
      <c r="B92" s="76"/>
      <c r="C92" s="76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</row>
    <row r="93" spans="1:29" ht="15.75" customHeight="1">
      <c r="D93" s="2"/>
      <c r="P93" s="2"/>
    </row>
    <row r="94" spans="1:29" ht="4.5" customHeight="1">
      <c r="A94" s="19"/>
      <c r="B94" s="19"/>
      <c r="C94" s="19"/>
    </row>
    <row r="95" spans="1:29" ht="15.75" customHeight="1">
      <c r="A95" s="78" t="s">
        <v>22</v>
      </c>
      <c r="B95" s="78"/>
      <c r="C95" s="78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80"/>
      <c r="X95" s="80"/>
    </row>
    <row r="96" spans="1:29" ht="6" customHeight="1">
      <c r="D96" s="46"/>
      <c r="E96" s="47"/>
      <c r="F96" s="47"/>
      <c r="G96" s="47"/>
      <c r="H96" s="47"/>
      <c r="I96" s="46"/>
      <c r="J96" s="46"/>
      <c r="K96" s="46"/>
      <c r="L96" s="46"/>
      <c r="M96" s="46"/>
      <c r="N96" s="46"/>
      <c r="O96" s="46"/>
      <c r="P96" s="48"/>
      <c r="Q96" s="49"/>
      <c r="R96" s="49"/>
      <c r="S96" s="49"/>
      <c r="T96" s="49"/>
      <c r="U96" s="49"/>
      <c r="W96" s="49"/>
    </row>
    <row r="97" spans="1:24" s="32" customFormat="1" ht="69" customHeight="1">
      <c r="A97" s="28" t="s">
        <v>10</v>
      </c>
      <c r="B97" s="2"/>
      <c r="C97" s="57" t="s">
        <v>9</v>
      </c>
      <c r="D97" s="29"/>
      <c r="E97" s="30" t="s">
        <v>0</v>
      </c>
      <c r="F97" s="30" t="s">
        <v>14</v>
      </c>
      <c r="G97" s="28" t="s">
        <v>7</v>
      </c>
      <c r="H97" s="72" t="s">
        <v>1</v>
      </c>
      <c r="I97" s="72"/>
      <c r="J97" s="72"/>
      <c r="K97" s="31"/>
      <c r="L97" s="28" t="s">
        <v>2</v>
      </c>
      <c r="M97" s="31"/>
      <c r="N97" s="28" t="s">
        <v>3</v>
      </c>
      <c r="O97" s="31"/>
      <c r="P97" s="28" t="s">
        <v>13</v>
      </c>
      <c r="Q97" s="50"/>
      <c r="R97" s="70" t="s">
        <v>62</v>
      </c>
      <c r="S97" s="50"/>
      <c r="T97" s="70" t="s">
        <v>136</v>
      </c>
      <c r="U97" s="51"/>
      <c r="V97" s="72" t="s">
        <v>26</v>
      </c>
      <c r="W97" s="72"/>
      <c r="X97" s="72"/>
    </row>
    <row r="98" spans="1:24" s="12" customFormat="1" ht="4.5" customHeight="1">
      <c r="A98" s="2"/>
      <c r="B98" s="2"/>
      <c r="C98" s="17"/>
      <c r="D98" s="52"/>
      <c r="E98" s="53"/>
      <c r="F98" s="53"/>
      <c r="G98" s="53"/>
      <c r="H98" s="53"/>
      <c r="I98" s="46"/>
      <c r="K98" s="52"/>
      <c r="L98" s="46"/>
      <c r="M98" s="52"/>
      <c r="N98" s="46"/>
      <c r="O98" s="52"/>
      <c r="P98" s="46"/>
      <c r="Q98" s="46"/>
      <c r="S98" s="46"/>
      <c r="U98" s="46"/>
      <c r="V98" s="46"/>
      <c r="W98" s="46"/>
    </row>
    <row r="99" spans="1:24" s="8" customFormat="1" ht="21" customHeight="1">
      <c r="A99" s="115">
        <v>1</v>
      </c>
      <c r="B99" s="122"/>
      <c r="C99" s="119" t="s">
        <v>64</v>
      </c>
      <c r="D99" s="113"/>
      <c r="E99" s="92" t="s">
        <v>109</v>
      </c>
      <c r="F99" s="95" t="s">
        <v>40</v>
      </c>
      <c r="G99" s="96" t="s">
        <v>41</v>
      </c>
      <c r="H99" s="123" t="s">
        <v>54</v>
      </c>
      <c r="I99" s="123"/>
      <c r="J99" s="123"/>
      <c r="K99" s="113"/>
      <c r="L99" s="111">
        <v>254.5</v>
      </c>
      <c r="M99" s="112"/>
      <c r="N99" s="111">
        <v>249.5</v>
      </c>
      <c r="O99" s="112"/>
      <c r="P99" s="111">
        <v>503.5</v>
      </c>
      <c r="Q99" s="124"/>
      <c r="R99" s="111">
        <v>1.2</v>
      </c>
      <c r="S99" s="124"/>
      <c r="T99" s="125">
        <f>P99*R99</f>
        <v>604.19999999999993</v>
      </c>
      <c r="U99" s="126"/>
      <c r="V99" s="127" t="s">
        <v>59</v>
      </c>
      <c r="W99" s="127"/>
      <c r="X99" s="127"/>
    </row>
    <row r="100" spans="1:24" s="8" customFormat="1" ht="21" customHeight="1">
      <c r="A100" s="115">
        <v>2</v>
      </c>
      <c r="B100" s="122"/>
      <c r="C100" s="119" t="s">
        <v>64</v>
      </c>
      <c r="D100" s="113"/>
      <c r="E100" s="92" t="s">
        <v>110</v>
      </c>
      <c r="F100" s="95" t="s">
        <v>40</v>
      </c>
      <c r="G100" s="96" t="s">
        <v>41</v>
      </c>
      <c r="H100" s="123" t="s">
        <v>55</v>
      </c>
      <c r="I100" s="123"/>
      <c r="J100" s="123"/>
      <c r="K100" s="113"/>
      <c r="L100" s="111">
        <v>248</v>
      </c>
      <c r="M100" s="112"/>
      <c r="N100" s="111">
        <v>253.5</v>
      </c>
      <c r="O100" s="112"/>
      <c r="P100" s="128">
        <v>501.5</v>
      </c>
      <c r="Q100" s="124"/>
      <c r="R100" s="111">
        <v>1.2</v>
      </c>
      <c r="S100" s="124"/>
      <c r="T100" s="125">
        <f t="shared" ref="T100:T102" si="0">P100*R100</f>
        <v>601.79999999999995</v>
      </c>
      <c r="U100" s="126"/>
      <c r="V100" s="127" t="s">
        <v>59</v>
      </c>
      <c r="W100" s="127"/>
      <c r="X100" s="127"/>
    </row>
    <row r="101" spans="1:24" s="8" customFormat="1" ht="21" customHeight="1">
      <c r="A101" s="115">
        <v>3</v>
      </c>
      <c r="B101" s="122"/>
      <c r="C101" s="119" t="s">
        <v>78</v>
      </c>
      <c r="D101" s="113"/>
      <c r="E101" s="129" t="s">
        <v>111</v>
      </c>
      <c r="F101" s="95" t="s">
        <v>40</v>
      </c>
      <c r="G101" s="96" t="s">
        <v>41</v>
      </c>
      <c r="H101" s="123" t="s">
        <v>56</v>
      </c>
      <c r="I101" s="123"/>
      <c r="J101" s="123"/>
      <c r="K101" s="113"/>
      <c r="L101" s="111">
        <v>254</v>
      </c>
      <c r="M101" s="112"/>
      <c r="N101" s="111">
        <v>242.5</v>
      </c>
      <c r="O101" s="112"/>
      <c r="P101" s="111">
        <v>496.5</v>
      </c>
      <c r="Q101" s="124"/>
      <c r="R101" s="111">
        <v>1.2</v>
      </c>
      <c r="S101" s="124"/>
      <c r="T101" s="125">
        <f t="shared" si="0"/>
        <v>595.79999999999995</v>
      </c>
      <c r="U101" s="126"/>
      <c r="V101" s="127" t="s">
        <v>63</v>
      </c>
      <c r="W101" s="127"/>
      <c r="X101" s="127"/>
    </row>
    <row r="102" spans="1:24" s="8" customFormat="1" ht="21" customHeight="1">
      <c r="A102" s="115">
        <v>4</v>
      </c>
      <c r="B102" s="122"/>
      <c r="C102" s="119" t="s">
        <v>78</v>
      </c>
      <c r="D102" s="113"/>
      <c r="E102" s="129" t="s">
        <v>57</v>
      </c>
      <c r="F102" s="95" t="s">
        <v>40</v>
      </c>
      <c r="G102" s="96" t="s">
        <v>41</v>
      </c>
      <c r="H102" s="123" t="s">
        <v>58</v>
      </c>
      <c r="I102" s="123"/>
      <c r="J102" s="123"/>
      <c r="K102" s="113"/>
      <c r="L102" s="111">
        <v>246.5</v>
      </c>
      <c r="M102" s="112"/>
      <c r="N102" s="111">
        <v>244.5</v>
      </c>
      <c r="O102" s="112"/>
      <c r="P102" s="111">
        <v>491</v>
      </c>
      <c r="Q102" s="124"/>
      <c r="R102" s="111">
        <v>1.2</v>
      </c>
      <c r="S102" s="124"/>
      <c r="T102" s="125">
        <f t="shared" si="0"/>
        <v>589.19999999999993</v>
      </c>
      <c r="U102" s="126"/>
      <c r="V102" s="127" t="s">
        <v>63</v>
      </c>
      <c r="W102" s="127"/>
      <c r="X102" s="127"/>
    </row>
    <row r="103" spans="1:24" ht="15.75" customHeight="1">
      <c r="A103" s="8"/>
      <c r="B103" s="8"/>
      <c r="C103" s="8"/>
      <c r="D103" s="42"/>
      <c r="E103" s="55"/>
      <c r="F103" s="55"/>
      <c r="G103" s="55"/>
      <c r="H103" s="55"/>
      <c r="I103" s="8"/>
      <c r="J103" s="7"/>
      <c r="K103" s="42"/>
      <c r="L103" s="7"/>
      <c r="M103" s="42"/>
      <c r="N103" s="7"/>
      <c r="O103" s="42"/>
      <c r="P103" s="54"/>
      <c r="Q103" s="54"/>
      <c r="R103" s="54"/>
      <c r="S103" s="54"/>
      <c r="T103" s="54"/>
      <c r="U103" s="54"/>
      <c r="V103" s="8"/>
      <c r="W103" s="54"/>
      <c r="X103" s="8"/>
    </row>
    <row r="104" spans="1:24" ht="15.75" customHeight="1"/>
    <row r="105" spans="1:24" ht="8.25" customHeight="1">
      <c r="A105" s="19"/>
      <c r="B105" s="19"/>
      <c r="C105" s="19"/>
      <c r="P105" s="2"/>
    </row>
    <row r="106" spans="1:24" ht="18" customHeight="1">
      <c r="A106" s="19"/>
      <c r="B106" s="19"/>
      <c r="C106" s="19"/>
      <c r="E106" s="24" t="s">
        <v>11</v>
      </c>
      <c r="F106" s="24"/>
      <c r="G106" s="44"/>
      <c r="H106" s="44"/>
      <c r="L106" s="44"/>
      <c r="M106" s="44"/>
      <c r="N106" s="44"/>
      <c r="O106" s="44"/>
      <c r="P106" s="23"/>
      <c r="Q106" s="44"/>
      <c r="R106" s="12"/>
      <c r="S106" s="12"/>
    </row>
    <row r="107" spans="1:24" ht="25.5" customHeight="1">
      <c r="A107" s="19"/>
      <c r="B107" s="19"/>
      <c r="C107" s="19"/>
      <c r="P107" s="2"/>
    </row>
    <row r="108" spans="1:24" ht="4.5" customHeight="1"/>
    <row r="109" spans="1:24" ht="15.75" customHeight="1">
      <c r="A109" s="76" t="s">
        <v>23</v>
      </c>
      <c r="B109" s="76"/>
      <c r="C109" s="76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</row>
    <row r="117" spans="25:29" ht="13.8">
      <c r="Y117" s="8"/>
      <c r="Z117" s="8"/>
      <c r="AA117" s="8"/>
      <c r="AB117" s="8"/>
      <c r="AC117" s="8"/>
    </row>
    <row r="118" spans="25:29" ht="13.8">
      <c r="Y118" s="8"/>
      <c r="Z118" s="8"/>
      <c r="AA118" s="8"/>
      <c r="AB118" s="8"/>
      <c r="AC118" s="8"/>
    </row>
    <row r="119" spans="25:29" ht="13.8">
      <c r="Y119" s="8"/>
      <c r="Z119" s="8"/>
      <c r="AA119" s="8"/>
      <c r="AB119" s="8"/>
      <c r="AC119" s="8"/>
    </row>
    <row r="120" spans="25:29" ht="13.8">
      <c r="Y120" s="8"/>
      <c r="Z120" s="8"/>
      <c r="AA120" s="8"/>
      <c r="AB120" s="8"/>
      <c r="AC120" s="8"/>
    </row>
    <row r="121" spans="25:29" ht="13.8">
      <c r="Y121" s="8"/>
      <c r="Z121" s="8"/>
      <c r="AA121" s="8"/>
      <c r="AB121" s="8"/>
      <c r="AC121" s="8"/>
    </row>
    <row r="122" spans="25:29" ht="13.8">
      <c r="Y122" s="8"/>
      <c r="Z122" s="8"/>
      <c r="AA122" s="8"/>
      <c r="AB122" s="8"/>
      <c r="AC122" s="8"/>
    </row>
    <row r="123" spans="25:29" ht="13.8">
      <c r="Y123" s="8"/>
      <c r="Z123" s="8"/>
      <c r="AA123" s="8"/>
      <c r="AB123" s="8"/>
      <c r="AC123" s="8"/>
    </row>
    <row r="124" spans="25:29" ht="13.8">
      <c r="Y124" s="8"/>
      <c r="Z124" s="8"/>
      <c r="AA124" s="8"/>
      <c r="AB124" s="8"/>
      <c r="AC124" s="8"/>
    </row>
    <row r="125" spans="25:29" ht="13.8">
      <c r="Y125" s="8"/>
      <c r="Z125" s="8"/>
      <c r="AA125" s="8"/>
      <c r="AB125" s="8"/>
      <c r="AC125" s="8"/>
    </row>
    <row r="126" spans="25:29" ht="13.8">
      <c r="Y126" s="8"/>
      <c r="Z126" s="8"/>
      <c r="AA126" s="8"/>
      <c r="AB126" s="8"/>
      <c r="AC126" s="8"/>
    </row>
    <row r="127" spans="25:29" ht="13.8">
      <c r="Y127" s="8"/>
      <c r="Z127" s="8"/>
      <c r="AA127" s="8"/>
      <c r="AB127" s="8"/>
      <c r="AC127" s="8"/>
    </row>
    <row r="128" spans="25:29" ht="13.8">
      <c r="Y128" s="8"/>
      <c r="Z128" s="8"/>
      <c r="AA128" s="8"/>
      <c r="AB128" s="8"/>
      <c r="AC128" s="8"/>
    </row>
    <row r="129" spans="25:29" ht="13.8">
      <c r="Y129" s="8"/>
      <c r="Z129" s="8"/>
      <c r="AA129" s="8"/>
      <c r="AB129" s="8"/>
      <c r="AC129" s="8"/>
    </row>
  </sheetData>
  <sortState ref="C14:AB18">
    <sortCondition descending="1" ref="P14:P18"/>
  </sortState>
  <mergeCells count="35">
    <mergeCell ref="A109:X109"/>
    <mergeCell ref="T10:V10"/>
    <mergeCell ref="T40:V40"/>
    <mergeCell ref="T61:V61"/>
    <mergeCell ref="A22:X22"/>
    <mergeCell ref="X61:Z61"/>
    <mergeCell ref="H79:J79"/>
    <mergeCell ref="T79:V79"/>
    <mergeCell ref="X79:Z79"/>
    <mergeCell ref="A92:X92"/>
    <mergeCell ref="H24:J24"/>
    <mergeCell ref="H102:J102"/>
    <mergeCell ref="H99:J99"/>
    <mergeCell ref="H100:J100"/>
    <mergeCell ref="H101:J101"/>
    <mergeCell ref="T24:V24"/>
    <mergeCell ref="A1:AB1"/>
    <mergeCell ref="H3:M3"/>
    <mergeCell ref="H5:M5"/>
    <mergeCell ref="A59:X59"/>
    <mergeCell ref="J8:P8"/>
    <mergeCell ref="X10:Z10"/>
    <mergeCell ref="H40:J40"/>
    <mergeCell ref="X40:Z40"/>
    <mergeCell ref="V102:X102"/>
    <mergeCell ref="V101:X101"/>
    <mergeCell ref="V100:X100"/>
    <mergeCell ref="H97:J97"/>
    <mergeCell ref="X24:Z24"/>
    <mergeCell ref="A39:X39"/>
    <mergeCell ref="A95:X95"/>
    <mergeCell ref="V99:X99"/>
    <mergeCell ref="V97:X97"/>
    <mergeCell ref="H61:J61"/>
    <mergeCell ref="A77:X77"/>
  </mergeCells>
  <phoneticPr fontId="0" type="noConversion"/>
  <printOptions horizontalCentered="1"/>
  <pageMargins left="0.59055118110236204" right="0.59055118110236204" top="0.63" bottom="0.72" header="0.24" footer="0"/>
  <pageSetup paperSize="9" scale="80" orientation="landscape" horizontalDpi="4294967292" r:id="rId1"/>
  <headerFooter alignWithMargins="0">
    <oddHeader>&amp;L&amp;G&amp;R&amp;"Arial,Gras"&amp;11
RESULTS' SHEET</oddHeader>
  </headerFooter>
  <rowBreaks count="6" manualBreakCount="6">
    <brk id="23" max="28" man="1"/>
    <brk id="39" max="16383" man="1"/>
    <brk id="60" max="28" man="1"/>
    <brk id="78" max="28" man="1"/>
    <brk id="94" max="28" man="1"/>
    <brk id="112" max="2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Results Sheets</vt:lpstr>
      <vt:lpstr>'Results Sheets'!Print_Area</vt:lpstr>
      <vt:lpstr>'Results Sheets'!Print_Titles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lni</dc:creator>
  <cp:lastModifiedBy>user</cp:lastModifiedBy>
  <cp:lastPrinted>2017-12-11T08:45:09Z</cp:lastPrinted>
  <dcterms:created xsi:type="dcterms:W3CDTF">2003-01-10T14:23:33Z</dcterms:created>
  <dcterms:modified xsi:type="dcterms:W3CDTF">2017-12-11T08:59:39Z</dcterms:modified>
</cp:coreProperties>
</file>